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2"/>
  </bookViews>
  <sheets>
    <sheet name="第一批资金付款表" sheetId="1" r:id="rId1"/>
    <sheet name="第二批资金付款表" sheetId="2" r:id="rId2"/>
    <sheet name="品改" sheetId="3" r:id="rId3"/>
  </sheets>
  <definedNames>
    <definedName name="_xlnm._FilterDatabase" localSheetId="0" hidden="1">第一批资金付款表!$A$5:$O$55</definedName>
    <definedName name="_xlnm.Print_Titles" localSheetId="0">第一批资金付款表!$1:$1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<sst xmlns="http://schemas.openxmlformats.org/spreadsheetml/2006/main" count="244" uniqueCount="62">
  <si>
    <t>沅陵县2022年度中央财政油茶低产林改造发展项目第一批资金付款表</t>
  </si>
  <si>
    <t>单位:亩、元</t>
  </si>
  <si>
    <t>乡镇</t>
  </si>
  <si>
    <t>责任主体</t>
  </si>
  <si>
    <t>规划面积</t>
  </si>
  <si>
    <t>验收面积</t>
  </si>
  <si>
    <t>合格面积</t>
  </si>
  <si>
    <t>兑付标准</t>
  </si>
  <si>
    <t>兑付金额</t>
  </si>
  <si>
    <t>备注</t>
  </si>
  <si>
    <t>合计</t>
  </si>
  <si>
    <t>抚育改造</t>
  </si>
  <si>
    <t>品种改造</t>
  </si>
  <si>
    <t>沅陵县</t>
  </si>
  <si>
    <t>官庄镇</t>
  </si>
  <si>
    <t>伍元兴</t>
  </si>
  <si>
    <t>蒋忠明</t>
  </si>
  <si>
    <t>五强溪镇</t>
  </si>
  <si>
    <t>七甲坪镇</t>
  </si>
  <si>
    <t>湖南生泰茶油股分有限公司</t>
  </si>
  <si>
    <t>凉水井镇</t>
  </si>
  <si>
    <t>周桂群</t>
  </si>
  <si>
    <t>筲箕湾镇</t>
  </si>
  <si>
    <t>宋德龙</t>
  </si>
  <si>
    <t>张光凤</t>
  </si>
  <si>
    <t>荔溪乡</t>
  </si>
  <si>
    <t>高家村</t>
  </si>
  <si>
    <t>二酉乡</t>
  </si>
  <si>
    <t>宋谋功</t>
  </si>
  <si>
    <t>粟贵禹</t>
  </si>
  <si>
    <t>借母溪乡</t>
  </si>
  <si>
    <t>符星主</t>
  </si>
  <si>
    <t>符太中</t>
  </si>
  <si>
    <t>符辰金</t>
  </si>
  <si>
    <t>符辰章</t>
  </si>
  <si>
    <t>张 鑫</t>
  </si>
  <si>
    <t>王小妹</t>
  </si>
  <si>
    <t>李又松</t>
  </si>
  <si>
    <t>张贻州</t>
  </si>
  <si>
    <t>符太神</t>
  </si>
  <si>
    <t>张谋清</t>
  </si>
  <si>
    <t>张谋和</t>
  </si>
  <si>
    <t>张贻全</t>
  </si>
  <si>
    <t>田祖正</t>
  </si>
  <si>
    <t>张光福</t>
  </si>
  <si>
    <t>周恒齐</t>
  </si>
  <si>
    <t>符星万</t>
  </si>
  <si>
    <t>周丰爱</t>
  </si>
  <si>
    <t>符星来</t>
  </si>
  <si>
    <t>符辰初</t>
  </si>
  <si>
    <t>周丰习</t>
  </si>
  <si>
    <t>周恒新</t>
  </si>
  <si>
    <t>周丰家</t>
  </si>
  <si>
    <t>符辰常</t>
  </si>
  <si>
    <t>符星文</t>
  </si>
  <si>
    <t>符星武</t>
  </si>
  <si>
    <t>符桂清</t>
  </si>
  <si>
    <t>符喜林</t>
  </si>
  <si>
    <t>谢勇华</t>
  </si>
  <si>
    <t>符辰海</t>
  </si>
  <si>
    <t>沅陵县2022年度中央财政油茶低产林改造发展项目第二批资金付款表</t>
  </si>
  <si>
    <t>沅陵县2022年度中央财政油茶低产林改造发展项目省级配套资金付款表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</si>
</sst>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_ "/>
  </numFmts>
  <fonts count="27">
    <font>
      <sz val="11"/>
      <color rgb="FF000000"/>
      <name val="Calibri"/>
      <charset val="134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177" fontId="4" fillId="0" borderId="2" xfId="0" applyNumberFormat="1" applyFont="1" applyFill="1" applyBorder="1" applyAlignment="1" applyProtection="1">
      <alignment horizontal="center" vertical="center" wrapText="1" shrinkToFit="1"/>
    </xf>
    <xf numFmtId="177" fontId="4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56"/>
  <sheetViews>
    <sheetView workbookViewId="0">
      <selection activeCell="L56" sqref="A1:L56"/>
    </sheetView>
  </sheetViews>
  <sheetFormatPr defaultColWidth="9" defaultRowHeight="14.4"/>
  <cols>
    <col min="1" max="1" width="9.13888888888889" style="2"/>
    <col min="2" max="2" width="9.57407407407407" style="2" customWidth="1"/>
    <col min="3" max="7" width="7.13888888888889" style="2" customWidth="1"/>
    <col min="8" max="8" width="8.13888888888889" style="2" customWidth="1"/>
    <col min="9" max="9" width="7.13888888888889" style="2" customWidth="1"/>
    <col min="10" max="10" width="6.42592592592593" style="2" customWidth="1"/>
    <col min="11" max="11" width="9.71296296296296" style="2" customWidth="1"/>
    <col min="12" max="12" width="7.71296296296296" style="2" customWidth="1"/>
    <col min="13" max="16384" width="9.13888888888889" style="2"/>
  </cols>
  <sheetData>
    <row r="1" ht="46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1:12">
      <c r="K2" s="11" t="s">
        <v>1</v>
      </c>
      <c r="L2" s="11"/>
    </row>
    <row r="3" ht="26.25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4"/>
      <c r="G3" s="4" t="s">
        <v>6</v>
      </c>
      <c r="H3" s="4"/>
      <c r="I3" s="4"/>
      <c r="J3" s="3" t="s">
        <v>7</v>
      </c>
      <c r="K3" s="3" t="s">
        <v>8</v>
      </c>
      <c r="L3" s="3" t="s">
        <v>9</v>
      </c>
    </row>
    <row r="4" ht="28.5" customHeight="1" spans="1:12">
      <c r="A4" s="5"/>
      <c r="B4" s="5"/>
      <c r="C4" s="5"/>
      <c r="D4" s="4" t="s">
        <v>10</v>
      </c>
      <c r="E4" s="6" t="s">
        <v>11</v>
      </c>
      <c r="F4" s="6" t="s">
        <v>12</v>
      </c>
      <c r="G4" s="4" t="s">
        <v>10</v>
      </c>
      <c r="H4" s="6" t="s">
        <v>11</v>
      </c>
      <c r="I4" s="6" t="s">
        <v>12</v>
      </c>
      <c r="J4" s="5"/>
      <c r="K4" s="5"/>
      <c r="L4" s="5"/>
    </row>
    <row r="5" ht="25.5" customHeight="1" spans="1:12">
      <c r="A5" s="4" t="s">
        <v>13</v>
      </c>
      <c r="B5" s="4"/>
      <c r="C5" s="7">
        <f>C6+C9+C11+C13+C15+C18+C20++C23</f>
        <v>6500.3</v>
      </c>
      <c r="D5" s="7">
        <f>D6+D9+D11+D13+D15+D18+D20++D23</f>
        <v>6500.3</v>
      </c>
      <c r="E5" s="7">
        <f t="shared" ref="E5:I5" si="0">E6+E9+E11+E13+E15+E18+E20++E23</f>
        <v>5250.3</v>
      </c>
      <c r="F5" s="7">
        <f t="shared" si="0"/>
        <v>1250</v>
      </c>
      <c r="G5" s="7">
        <f t="shared" si="0"/>
        <v>3414.8</v>
      </c>
      <c r="H5" s="7">
        <f t="shared" si="0"/>
        <v>2689.8</v>
      </c>
      <c r="I5" s="7">
        <f t="shared" si="0"/>
        <v>725</v>
      </c>
      <c r="J5" s="8">
        <v>500</v>
      </c>
      <c r="K5" s="8">
        <f>G5*J5</f>
        <v>1707400</v>
      </c>
      <c r="L5" s="4"/>
    </row>
    <row r="6" ht="25.5" hidden="1" customHeight="1" spans="1:12">
      <c r="A6" s="4" t="s">
        <v>14</v>
      </c>
      <c r="B6" s="4"/>
      <c r="C6" s="12">
        <f>SUM(C7:C8)</f>
        <v>719.7</v>
      </c>
      <c r="D6" s="12">
        <f>E6+F6</f>
        <v>719.7</v>
      </c>
      <c r="E6" s="12">
        <f t="shared" ref="E6:I6" si="1">SUM(E7:E8)</f>
        <v>719.7</v>
      </c>
      <c r="F6" s="12">
        <f t="shared" si="1"/>
        <v>0</v>
      </c>
      <c r="G6" s="12">
        <f>H6+I6</f>
        <v>309.7</v>
      </c>
      <c r="H6" s="12">
        <f t="shared" si="1"/>
        <v>309.7</v>
      </c>
      <c r="I6" s="12">
        <f t="shared" si="1"/>
        <v>0</v>
      </c>
      <c r="J6" s="8">
        <v>500</v>
      </c>
      <c r="K6" s="8">
        <f t="shared" ref="K6:K47" si="2">G6*J6</f>
        <v>154850</v>
      </c>
      <c r="L6" s="4"/>
    </row>
    <row r="7" ht="25.5" hidden="1" customHeight="1" spans="1:12">
      <c r="A7" s="4" t="s">
        <v>14</v>
      </c>
      <c r="B7" s="9" t="s">
        <v>15</v>
      </c>
      <c r="C7" s="8">
        <v>461</v>
      </c>
      <c r="D7" s="12">
        <f t="shared" ref="D7:D55" si="3">E7+F7</f>
        <v>461</v>
      </c>
      <c r="E7" s="8">
        <v>461</v>
      </c>
      <c r="F7" s="8"/>
      <c r="G7" s="12">
        <f t="shared" ref="G7:G55" si="4">H7+I7</f>
        <v>277</v>
      </c>
      <c r="H7" s="8">
        <v>277</v>
      </c>
      <c r="I7" s="8"/>
      <c r="J7" s="8">
        <v>500</v>
      </c>
      <c r="K7" s="8">
        <f t="shared" si="2"/>
        <v>138500</v>
      </c>
      <c r="L7" s="4"/>
    </row>
    <row r="8" ht="25.5" hidden="1" customHeight="1" spans="1:15">
      <c r="A8" s="4" t="s">
        <v>14</v>
      </c>
      <c r="B8" s="9" t="s">
        <v>16</v>
      </c>
      <c r="C8" s="8">
        <v>258.7</v>
      </c>
      <c r="D8" s="12">
        <f t="shared" si="3"/>
        <v>258.7</v>
      </c>
      <c r="E8" s="8">
        <v>258.7</v>
      </c>
      <c r="F8" s="8"/>
      <c r="G8" s="12">
        <f t="shared" si="4"/>
        <v>32.7</v>
      </c>
      <c r="H8" s="8">
        <v>32.7</v>
      </c>
      <c r="I8" s="8"/>
      <c r="J8" s="8">
        <v>500</v>
      </c>
      <c r="K8" s="8">
        <f t="shared" si="2"/>
        <v>16350</v>
      </c>
      <c r="L8" s="4"/>
      <c r="O8" s="19"/>
    </row>
    <row r="9" ht="25.5" customHeight="1" spans="1:12">
      <c r="A9" s="4" t="s">
        <v>17</v>
      </c>
      <c r="B9" s="4"/>
      <c r="C9" s="8">
        <f>C10</f>
        <v>536.1</v>
      </c>
      <c r="D9" s="12">
        <f t="shared" si="3"/>
        <v>536.1</v>
      </c>
      <c r="E9" s="8">
        <f t="shared" ref="E9:I9" si="5">E10</f>
        <v>82.1</v>
      </c>
      <c r="F9" s="8">
        <f t="shared" si="5"/>
        <v>454</v>
      </c>
      <c r="G9" s="12">
        <f t="shared" si="4"/>
        <v>454</v>
      </c>
      <c r="H9" s="8">
        <f t="shared" si="5"/>
        <v>0</v>
      </c>
      <c r="I9" s="8">
        <f t="shared" si="5"/>
        <v>454</v>
      </c>
      <c r="J9" s="8">
        <v>500</v>
      </c>
      <c r="K9" s="8">
        <f t="shared" si="2"/>
        <v>227000</v>
      </c>
      <c r="L9" s="4"/>
    </row>
    <row r="10" ht="25.5" customHeight="1" spans="1:12">
      <c r="A10" s="4" t="s">
        <v>17</v>
      </c>
      <c r="B10" s="9" t="s">
        <v>16</v>
      </c>
      <c r="C10" s="8">
        <v>536.1</v>
      </c>
      <c r="D10" s="12">
        <f t="shared" si="3"/>
        <v>536.1</v>
      </c>
      <c r="E10" s="8">
        <v>82.1</v>
      </c>
      <c r="F10" s="8">
        <v>454</v>
      </c>
      <c r="G10" s="12">
        <f t="shared" si="4"/>
        <v>454</v>
      </c>
      <c r="H10" s="8"/>
      <c r="I10" s="8">
        <v>454</v>
      </c>
      <c r="J10" s="8">
        <v>500</v>
      </c>
      <c r="K10" s="8">
        <f t="shared" si="2"/>
        <v>227000</v>
      </c>
      <c r="L10" s="4"/>
    </row>
    <row r="11" ht="25.5" customHeight="1" spans="1:12">
      <c r="A11" s="4" t="s">
        <v>18</v>
      </c>
      <c r="B11" s="4"/>
      <c r="C11" s="8">
        <f>C12</f>
        <v>1902</v>
      </c>
      <c r="D11" s="12">
        <f t="shared" si="3"/>
        <v>1902</v>
      </c>
      <c r="E11" s="8">
        <f t="shared" ref="E11:I11" si="6">E12</f>
        <v>1308</v>
      </c>
      <c r="F11" s="8">
        <f t="shared" si="6"/>
        <v>594</v>
      </c>
      <c r="G11" s="12">
        <f t="shared" si="4"/>
        <v>821</v>
      </c>
      <c r="H11" s="8">
        <f t="shared" si="6"/>
        <v>752</v>
      </c>
      <c r="I11" s="8">
        <f t="shared" si="6"/>
        <v>69</v>
      </c>
      <c r="J11" s="8">
        <v>500</v>
      </c>
      <c r="K11" s="8">
        <f t="shared" si="2"/>
        <v>410500</v>
      </c>
      <c r="L11" s="4"/>
    </row>
    <row r="12" ht="40.5" customHeight="1" spans="1:12">
      <c r="A12" s="4" t="s">
        <v>18</v>
      </c>
      <c r="B12" s="9" t="s">
        <v>19</v>
      </c>
      <c r="C12" s="8">
        <v>1902</v>
      </c>
      <c r="D12" s="12">
        <f t="shared" si="3"/>
        <v>1902</v>
      </c>
      <c r="E12" s="8">
        <v>1308</v>
      </c>
      <c r="F12" s="8">
        <v>594</v>
      </c>
      <c r="G12" s="12">
        <f t="shared" si="4"/>
        <v>821</v>
      </c>
      <c r="H12" s="8">
        <v>752</v>
      </c>
      <c r="I12" s="8">
        <v>69</v>
      </c>
      <c r="J12" s="8">
        <v>500</v>
      </c>
      <c r="K12" s="8">
        <f t="shared" si="2"/>
        <v>410500</v>
      </c>
      <c r="L12" s="4"/>
    </row>
    <row r="13" ht="25.5" customHeight="1" spans="1:12">
      <c r="A13" s="4" t="s">
        <v>20</v>
      </c>
      <c r="B13" s="4"/>
      <c r="C13" s="8">
        <f>C14</f>
        <v>202</v>
      </c>
      <c r="D13" s="12">
        <f t="shared" si="3"/>
        <v>202</v>
      </c>
      <c r="E13" s="8">
        <f t="shared" ref="E13:I13" si="7">E14</f>
        <v>0</v>
      </c>
      <c r="F13" s="8">
        <f t="shared" si="7"/>
        <v>202</v>
      </c>
      <c r="G13" s="12">
        <f t="shared" si="4"/>
        <v>202</v>
      </c>
      <c r="H13" s="8">
        <f t="shared" si="7"/>
        <v>0</v>
      </c>
      <c r="I13" s="8">
        <f t="shared" si="7"/>
        <v>202</v>
      </c>
      <c r="J13" s="8">
        <v>500</v>
      </c>
      <c r="K13" s="8">
        <f t="shared" si="2"/>
        <v>101000</v>
      </c>
      <c r="L13" s="4"/>
    </row>
    <row r="14" ht="25.5" customHeight="1" spans="1:12">
      <c r="A14" s="4" t="s">
        <v>20</v>
      </c>
      <c r="B14" s="4" t="s">
        <v>21</v>
      </c>
      <c r="C14" s="8">
        <v>202</v>
      </c>
      <c r="D14" s="12">
        <f t="shared" si="3"/>
        <v>202</v>
      </c>
      <c r="E14" s="8"/>
      <c r="F14" s="8">
        <v>202</v>
      </c>
      <c r="G14" s="12">
        <f t="shared" si="4"/>
        <v>202</v>
      </c>
      <c r="H14" s="8"/>
      <c r="I14" s="8">
        <v>202</v>
      </c>
      <c r="J14" s="8">
        <v>500</v>
      </c>
      <c r="K14" s="8">
        <f t="shared" si="2"/>
        <v>101000</v>
      </c>
      <c r="L14" s="4"/>
    </row>
    <row r="15" ht="25.5" hidden="1" customHeight="1" spans="1:12">
      <c r="A15" s="4" t="s">
        <v>22</v>
      </c>
      <c r="B15" s="4"/>
      <c r="C15" s="8">
        <f>SUM(C16:C17)</f>
        <v>2326</v>
      </c>
      <c r="D15" s="12">
        <f t="shared" si="3"/>
        <v>2326</v>
      </c>
      <c r="E15" s="8">
        <f t="shared" ref="E15:I15" si="8">SUM(E16:E17)</f>
        <v>2326</v>
      </c>
      <c r="F15" s="8">
        <f t="shared" si="8"/>
        <v>0</v>
      </c>
      <c r="G15" s="12">
        <f t="shared" si="4"/>
        <v>953</v>
      </c>
      <c r="H15" s="8">
        <f t="shared" si="8"/>
        <v>953</v>
      </c>
      <c r="I15" s="8">
        <f t="shared" si="8"/>
        <v>0</v>
      </c>
      <c r="J15" s="8">
        <v>500</v>
      </c>
      <c r="K15" s="8">
        <f t="shared" si="2"/>
        <v>476500</v>
      </c>
      <c r="L15" s="4"/>
    </row>
    <row r="16" ht="25.5" hidden="1" customHeight="1" spans="1:12">
      <c r="A16" s="4" t="s">
        <v>22</v>
      </c>
      <c r="B16" s="9" t="s">
        <v>23</v>
      </c>
      <c r="C16" s="8">
        <v>191</v>
      </c>
      <c r="D16" s="12">
        <f t="shared" si="3"/>
        <v>191</v>
      </c>
      <c r="E16" s="8">
        <v>191</v>
      </c>
      <c r="F16" s="8"/>
      <c r="G16" s="12">
        <f t="shared" si="4"/>
        <v>191</v>
      </c>
      <c r="H16" s="8">
        <v>191</v>
      </c>
      <c r="I16" s="8"/>
      <c r="J16" s="8">
        <v>500</v>
      </c>
      <c r="K16" s="8">
        <f t="shared" si="2"/>
        <v>95500</v>
      </c>
      <c r="L16" s="4"/>
    </row>
    <row r="17" ht="25.5" hidden="1" customHeight="1" spans="1:12">
      <c r="A17" s="4" t="s">
        <v>22</v>
      </c>
      <c r="B17" s="9" t="s">
        <v>24</v>
      </c>
      <c r="C17" s="8">
        <v>2135</v>
      </c>
      <c r="D17" s="12">
        <f t="shared" si="3"/>
        <v>2135</v>
      </c>
      <c r="E17" s="8">
        <v>2135</v>
      </c>
      <c r="F17" s="8"/>
      <c r="G17" s="12">
        <f t="shared" si="4"/>
        <v>762</v>
      </c>
      <c r="H17" s="8">
        <v>762</v>
      </c>
      <c r="I17" s="8"/>
      <c r="J17" s="8">
        <v>500</v>
      </c>
      <c r="K17" s="8">
        <f t="shared" si="2"/>
        <v>381000</v>
      </c>
      <c r="L17" s="4"/>
    </row>
    <row r="18" ht="25.5" hidden="1" customHeight="1" spans="1:12">
      <c r="A18" s="9" t="s">
        <v>25</v>
      </c>
      <c r="B18" s="9"/>
      <c r="C18" s="8">
        <f>C19</f>
        <v>405</v>
      </c>
      <c r="D18" s="12">
        <f t="shared" si="3"/>
        <v>405</v>
      </c>
      <c r="E18" s="8">
        <f t="shared" ref="E18:I18" si="9">E19</f>
        <v>405</v>
      </c>
      <c r="F18" s="8">
        <f t="shared" si="9"/>
        <v>0</v>
      </c>
      <c r="G18" s="12">
        <f t="shared" si="4"/>
        <v>405</v>
      </c>
      <c r="H18" s="8">
        <f t="shared" si="9"/>
        <v>405</v>
      </c>
      <c r="I18" s="8">
        <f t="shared" si="9"/>
        <v>0</v>
      </c>
      <c r="J18" s="8">
        <v>500</v>
      </c>
      <c r="K18" s="8">
        <f t="shared" si="2"/>
        <v>202500</v>
      </c>
      <c r="L18" s="4"/>
    </row>
    <row r="19" ht="25.5" hidden="1" customHeight="1" spans="1:12">
      <c r="A19" s="9" t="s">
        <v>25</v>
      </c>
      <c r="B19" s="9" t="s">
        <v>26</v>
      </c>
      <c r="C19" s="8">
        <v>405</v>
      </c>
      <c r="D19" s="12">
        <f t="shared" si="3"/>
        <v>405</v>
      </c>
      <c r="E19" s="8">
        <v>405</v>
      </c>
      <c r="F19" s="8"/>
      <c r="G19" s="12">
        <f t="shared" si="4"/>
        <v>405</v>
      </c>
      <c r="H19" s="8">
        <v>405</v>
      </c>
      <c r="I19" s="8"/>
      <c r="J19" s="8">
        <v>500</v>
      </c>
      <c r="K19" s="8">
        <f t="shared" si="2"/>
        <v>202500</v>
      </c>
      <c r="L19" s="4"/>
    </row>
    <row r="20" ht="25.5" hidden="1" customHeight="1" spans="1:12">
      <c r="A20" s="13" t="s">
        <v>27</v>
      </c>
      <c r="B20" s="13"/>
      <c r="C20" s="14">
        <f>SUM(C21:C22)</f>
        <v>201.4</v>
      </c>
      <c r="D20" s="12">
        <f t="shared" si="3"/>
        <v>201.4</v>
      </c>
      <c r="E20" s="14">
        <f t="shared" ref="E20:I20" si="10">SUM(E21:E22)</f>
        <v>201.4</v>
      </c>
      <c r="F20" s="14">
        <f t="shared" si="10"/>
        <v>0</v>
      </c>
      <c r="G20" s="12">
        <f t="shared" si="4"/>
        <v>160.5</v>
      </c>
      <c r="H20" s="14">
        <f t="shared" si="10"/>
        <v>160.5</v>
      </c>
      <c r="I20" s="14">
        <f t="shared" si="10"/>
        <v>0</v>
      </c>
      <c r="J20" s="8">
        <v>500</v>
      </c>
      <c r="K20" s="8">
        <f t="shared" si="2"/>
        <v>80250</v>
      </c>
      <c r="L20" s="4"/>
    </row>
    <row r="21" ht="25.5" hidden="1" customHeight="1" spans="1:12">
      <c r="A21" s="13" t="s">
        <v>27</v>
      </c>
      <c r="B21" s="9" t="s">
        <v>28</v>
      </c>
      <c r="C21" s="15">
        <v>61.9</v>
      </c>
      <c r="D21" s="12">
        <f t="shared" si="3"/>
        <v>61.9</v>
      </c>
      <c r="E21" s="15">
        <v>61.9</v>
      </c>
      <c r="F21" s="8"/>
      <c r="G21" s="12">
        <f t="shared" si="4"/>
        <v>57.9</v>
      </c>
      <c r="H21" s="15">
        <v>57.9</v>
      </c>
      <c r="I21" s="8"/>
      <c r="J21" s="8">
        <v>500</v>
      </c>
      <c r="K21" s="8">
        <f t="shared" si="2"/>
        <v>28950</v>
      </c>
      <c r="L21" s="4"/>
    </row>
    <row r="22" ht="25.5" hidden="1" customHeight="1" spans="1:12">
      <c r="A22" s="13" t="s">
        <v>27</v>
      </c>
      <c r="B22" s="9" t="s">
        <v>29</v>
      </c>
      <c r="C22" s="15">
        <v>139.5</v>
      </c>
      <c r="D22" s="12">
        <f t="shared" si="3"/>
        <v>139.5</v>
      </c>
      <c r="E22" s="15">
        <v>139.5</v>
      </c>
      <c r="F22" s="8"/>
      <c r="G22" s="12">
        <f t="shared" si="4"/>
        <v>102.6</v>
      </c>
      <c r="H22" s="15">
        <v>102.6</v>
      </c>
      <c r="I22" s="8"/>
      <c r="J22" s="8">
        <v>500</v>
      </c>
      <c r="K22" s="8">
        <f t="shared" si="2"/>
        <v>51300</v>
      </c>
      <c r="L22" s="4"/>
    </row>
    <row r="23" ht="25.5" hidden="1" customHeight="1" spans="1:12">
      <c r="A23" s="9" t="s">
        <v>30</v>
      </c>
      <c r="B23" s="9"/>
      <c r="C23" s="15">
        <f>SUM(C24:C55)</f>
        <v>208.1</v>
      </c>
      <c r="D23" s="15">
        <f t="shared" ref="D23:K23" si="11">SUM(D24:D55)</f>
        <v>208.1</v>
      </c>
      <c r="E23" s="15">
        <f t="shared" si="11"/>
        <v>208.1</v>
      </c>
      <c r="F23" s="15">
        <f t="shared" si="11"/>
        <v>0</v>
      </c>
      <c r="G23" s="15">
        <f t="shared" si="11"/>
        <v>109.6</v>
      </c>
      <c r="H23" s="15">
        <f t="shared" si="11"/>
        <v>109.6</v>
      </c>
      <c r="I23" s="15">
        <f t="shared" si="11"/>
        <v>0</v>
      </c>
      <c r="J23" s="15">
        <v>500</v>
      </c>
      <c r="K23" s="15">
        <f t="shared" si="11"/>
        <v>54800</v>
      </c>
      <c r="L23" s="4"/>
    </row>
    <row r="24" ht="25.5" hidden="1" customHeight="1" spans="1:12">
      <c r="A24" s="9" t="s">
        <v>30</v>
      </c>
      <c r="B24" s="16" t="s">
        <v>31</v>
      </c>
      <c r="C24" s="15">
        <v>8</v>
      </c>
      <c r="D24" s="12">
        <f t="shared" si="3"/>
        <v>8</v>
      </c>
      <c r="E24" s="12">
        <v>8</v>
      </c>
      <c r="F24" s="12"/>
      <c r="G24" s="12">
        <f t="shared" si="4"/>
        <v>8</v>
      </c>
      <c r="H24" s="17">
        <v>8</v>
      </c>
      <c r="I24" s="12"/>
      <c r="J24" s="8">
        <v>500</v>
      </c>
      <c r="K24" s="8">
        <f t="shared" si="2"/>
        <v>4000</v>
      </c>
      <c r="L24" s="4"/>
    </row>
    <row r="25" ht="25.5" hidden="1" customHeight="1" spans="1:12">
      <c r="A25" s="9" t="s">
        <v>30</v>
      </c>
      <c r="B25" s="16" t="s">
        <v>32</v>
      </c>
      <c r="C25" s="15">
        <v>4.5</v>
      </c>
      <c r="D25" s="12">
        <f t="shared" si="3"/>
        <v>4.5</v>
      </c>
      <c r="E25" s="12">
        <v>4.5</v>
      </c>
      <c r="F25" s="12"/>
      <c r="G25" s="12">
        <f t="shared" si="4"/>
        <v>4.5</v>
      </c>
      <c r="H25" s="17">
        <v>4.5</v>
      </c>
      <c r="I25" s="12"/>
      <c r="J25" s="8">
        <v>500</v>
      </c>
      <c r="K25" s="8">
        <f t="shared" si="2"/>
        <v>2250</v>
      </c>
      <c r="L25" s="4"/>
    </row>
    <row r="26" ht="25.5" hidden="1" customHeight="1" spans="1:12">
      <c r="A26" s="9" t="s">
        <v>30</v>
      </c>
      <c r="B26" s="16" t="s">
        <v>33</v>
      </c>
      <c r="C26" s="15">
        <v>22.1</v>
      </c>
      <c r="D26" s="12">
        <f t="shared" si="3"/>
        <v>22.1</v>
      </c>
      <c r="E26" s="12">
        <v>22.1</v>
      </c>
      <c r="F26" s="12"/>
      <c r="G26" s="12">
        <f t="shared" si="4"/>
        <v>4</v>
      </c>
      <c r="H26" s="17">
        <v>4</v>
      </c>
      <c r="I26" s="12"/>
      <c r="J26" s="8">
        <v>500</v>
      </c>
      <c r="K26" s="8">
        <f t="shared" si="2"/>
        <v>2000</v>
      </c>
      <c r="L26" s="4"/>
    </row>
    <row r="27" ht="25.5" hidden="1" customHeight="1" spans="1:12">
      <c r="A27" s="9" t="s">
        <v>30</v>
      </c>
      <c r="B27" s="16" t="s">
        <v>34</v>
      </c>
      <c r="C27" s="15">
        <v>24.3</v>
      </c>
      <c r="D27" s="12">
        <f t="shared" si="3"/>
        <v>24.3</v>
      </c>
      <c r="E27" s="12">
        <v>24.3</v>
      </c>
      <c r="F27" s="12"/>
      <c r="G27" s="12">
        <f t="shared" si="4"/>
        <v>3</v>
      </c>
      <c r="H27" s="17">
        <v>3</v>
      </c>
      <c r="I27" s="12"/>
      <c r="J27" s="8">
        <v>500</v>
      </c>
      <c r="K27" s="8">
        <f t="shared" si="2"/>
        <v>1500</v>
      </c>
      <c r="L27" s="4"/>
    </row>
    <row r="28" ht="25.5" hidden="1" customHeight="1" spans="1:12">
      <c r="A28" s="9" t="s">
        <v>30</v>
      </c>
      <c r="B28" s="16" t="s">
        <v>35</v>
      </c>
      <c r="C28" s="15">
        <v>3.5</v>
      </c>
      <c r="D28" s="12">
        <f t="shared" si="3"/>
        <v>3.5</v>
      </c>
      <c r="E28" s="12">
        <v>3.5</v>
      </c>
      <c r="F28" s="12"/>
      <c r="G28" s="12">
        <f t="shared" si="4"/>
        <v>1</v>
      </c>
      <c r="H28" s="17">
        <v>1</v>
      </c>
      <c r="I28" s="12"/>
      <c r="J28" s="8">
        <v>500</v>
      </c>
      <c r="K28" s="8">
        <f t="shared" si="2"/>
        <v>500</v>
      </c>
      <c r="L28" s="4"/>
    </row>
    <row r="29" ht="25.5" hidden="1" customHeight="1" spans="1:12">
      <c r="A29" s="9" t="s">
        <v>30</v>
      </c>
      <c r="B29" s="16" t="s">
        <v>36</v>
      </c>
      <c r="C29" s="14">
        <v>7.1</v>
      </c>
      <c r="D29" s="12">
        <f t="shared" si="3"/>
        <v>7.1</v>
      </c>
      <c r="E29" s="12">
        <v>7.1</v>
      </c>
      <c r="F29" s="12"/>
      <c r="G29" s="12">
        <f t="shared" si="4"/>
        <v>2.4</v>
      </c>
      <c r="H29" s="17">
        <v>2.4</v>
      </c>
      <c r="I29" s="12"/>
      <c r="J29" s="8">
        <v>500</v>
      </c>
      <c r="K29" s="8">
        <f t="shared" si="2"/>
        <v>1200</v>
      </c>
      <c r="L29" s="4"/>
    </row>
    <row r="30" ht="25.5" hidden="1" customHeight="1" spans="1:12">
      <c r="A30" s="9" t="s">
        <v>30</v>
      </c>
      <c r="B30" s="16" t="s">
        <v>37</v>
      </c>
      <c r="C30" s="15">
        <v>5.3</v>
      </c>
      <c r="D30" s="12">
        <f t="shared" si="3"/>
        <v>5.3</v>
      </c>
      <c r="E30" s="12">
        <v>5.3</v>
      </c>
      <c r="F30" s="12"/>
      <c r="G30" s="12">
        <f t="shared" si="4"/>
        <v>3.5</v>
      </c>
      <c r="H30" s="17">
        <v>3.5</v>
      </c>
      <c r="I30" s="12"/>
      <c r="J30" s="8">
        <v>500</v>
      </c>
      <c r="K30" s="8">
        <f t="shared" si="2"/>
        <v>1750</v>
      </c>
      <c r="L30" s="4"/>
    </row>
    <row r="31" ht="25.5" hidden="1" customHeight="1" spans="1:12">
      <c r="A31" s="9" t="s">
        <v>30</v>
      </c>
      <c r="B31" s="16" t="s">
        <v>38</v>
      </c>
      <c r="C31" s="15">
        <v>8.4</v>
      </c>
      <c r="D31" s="12">
        <f t="shared" si="3"/>
        <v>8.4</v>
      </c>
      <c r="E31" s="12">
        <v>8.4</v>
      </c>
      <c r="F31" s="12"/>
      <c r="G31" s="12">
        <f t="shared" si="4"/>
        <v>3.9</v>
      </c>
      <c r="H31" s="17">
        <v>3.9</v>
      </c>
      <c r="I31" s="12"/>
      <c r="J31" s="8">
        <v>500</v>
      </c>
      <c r="K31" s="8">
        <f t="shared" si="2"/>
        <v>1950</v>
      </c>
      <c r="L31" s="4"/>
    </row>
    <row r="32" ht="25.5" hidden="1" customHeight="1" spans="1:12">
      <c r="A32" s="9" t="s">
        <v>30</v>
      </c>
      <c r="B32" s="16" t="s">
        <v>39</v>
      </c>
      <c r="C32" s="15">
        <v>19.7</v>
      </c>
      <c r="D32" s="12">
        <f t="shared" si="3"/>
        <v>19.7</v>
      </c>
      <c r="E32" s="12">
        <v>19.7</v>
      </c>
      <c r="F32" s="12"/>
      <c r="G32" s="12">
        <f t="shared" si="4"/>
        <v>2.4</v>
      </c>
      <c r="H32" s="17">
        <v>2.4</v>
      </c>
      <c r="I32" s="12"/>
      <c r="J32" s="8">
        <v>500</v>
      </c>
      <c r="K32" s="8">
        <f t="shared" si="2"/>
        <v>1200</v>
      </c>
      <c r="L32" s="4"/>
    </row>
    <row r="33" ht="25.5" hidden="1" customHeight="1" spans="1:12">
      <c r="A33" s="9" t="s">
        <v>30</v>
      </c>
      <c r="B33" s="16" t="s">
        <v>40</v>
      </c>
      <c r="C33" s="15">
        <v>2.7</v>
      </c>
      <c r="D33" s="12">
        <f t="shared" si="3"/>
        <v>2.7</v>
      </c>
      <c r="E33" s="12">
        <v>2.7</v>
      </c>
      <c r="F33" s="12"/>
      <c r="G33" s="12">
        <f t="shared" si="4"/>
        <v>6.7</v>
      </c>
      <c r="H33" s="17">
        <v>6.7</v>
      </c>
      <c r="I33" s="12"/>
      <c r="J33" s="8">
        <v>500</v>
      </c>
      <c r="K33" s="8">
        <f t="shared" si="2"/>
        <v>3350</v>
      </c>
      <c r="L33" s="4"/>
    </row>
    <row r="34" ht="25.5" hidden="1" customHeight="1" spans="1:12">
      <c r="A34" s="9" t="s">
        <v>30</v>
      </c>
      <c r="B34" s="16" t="s">
        <v>38</v>
      </c>
      <c r="C34" s="15">
        <v>3.7</v>
      </c>
      <c r="D34" s="12">
        <f t="shared" si="3"/>
        <v>3.7</v>
      </c>
      <c r="E34" s="15">
        <v>3.7</v>
      </c>
      <c r="F34" s="12"/>
      <c r="G34" s="12">
        <f t="shared" si="4"/>
        <v>3.2</v>
      </c>
      <c r="H34" s="17">
        <v>3.2</v>
      </c>
      <c r="I34" s="12"/>
      <c r="J34" s="8">
        <v>500</v>
      </c>
      <c r="K34" s="8">
        <f t="shared" si="2"/>
        <v>1600</v>
      </c>
      <c r="L34" s="4"/>
    </row>
    <row r="35" ht="25.5" hidden="1" customHeight="1" spans="1:12">
      <c r="A35" s="9" t="s">
        <v>30</v>
      </c>
      <c r="B35" s="16" t="s">
        <v>41</v>
      </c>
      <c r="C35" s="15">
        <v>4.9</v>
      </c>
      <c r="D35" s="12">
        <f t="shared" si="3"/>
        <v>4.9</v>
      </c>
      <c r="E35" s="15">
        <v>4.9</v>
      </c>
      <c r="F35" s="12"/>
      <c r="G35" s="12">
        <f t="shared" si="4"/>
        <v>7</v>
      </c>
      <c r="H35" s="17">
        <v>7</v>
      </c>
      <c r="I35" s="12"/>
      <c r="J35" s="8">
        <v>500</v>
      </c>
      <c r="K35" s="8">
        <f t="shared" si="2"/>
        <v>3500</v>
      </c>
      <c r="L35" s="4"/>
    </row>
    <row r="36" ht="25.5" hidden="1" customHeight="1" spans="1:12">
      <c r="A36" s="9" t="s">
        <v>30</v>
      </c>
      <c r="B36" s="16" t="s">
        <v>42</v>
      </c>
      <c r="C36" s="15">
        <v>2.7</v>
      </c>
      <c r="D36" s="12">
        <f t="shared" si="3"/>
        <v>2.7</v>
      </c>
      <c r="E36" s="15">
        <v>2.7</v>
      </c>
      <c r="F36" s="12"/>
      <c r="G36" s="12">
        <f t="shared" si="4"/>
        <v>2.6</v>
      </c>
      <c r="H36" s="17">
        <v>2.6</v>
      </c>
      <c r="I36" s="12"/>
      <c r="J36" s="8">
        <v>500</v>
      </c>
      <c r="K36" s="8">
        <f t="shared" si="2"/>
        <v>1300</v>
      </c>
      <c r="L36" s="4"/>
    </row>
    <row r="37" ht="25.5" hidden="1" customHeight="1" spans="1:12">
      <c r="A37" s="9" t="s">
        <v>30</v>
      </c>
      <c r="B37" s="16" t="s">
        <v>42</v>
      </c>
      <c r="C37" s="15">
        <v>12.1</v>
      </c>
      <c r="D37" s="12">
        <f t="shared" si="3"/>
        <v>12.1</v>
      </c>
      <c r="E37" s="15">
        <v>12.1</v>
      </c>
      <c r="F37" s="12"/>
      <c r="G37" s="12">
        <f t="shared" si="4"/>
        <v>3.4</v>
      </c>
      <c r="H37" s="17">
        <v>3.4</v>
      </c>
      <c r="I37" s="12"/>
      <c r="J37" s="8">
        <v>500</v>
      </c>
      <c r="K37" s="8">
        <f t="shared" si="2"/>
        <v>1700</v>
      </c>
      <c r="L37" s="4"/>
    </row>
    <row r="38" ht="25.5" hidden="1" customHeight="1" spans="1:12">
      <c r="A38" s="9" t="s">
        <v>30</v>
      </c>
      <c r="B38" s="16" t="s">
        <v>43</v>
      </c>
      <c r="C38" s="15">
        <v>2.9</v>
      </c>
      <c r="D38" s="12">
        <f t="shared" si="3"/>
        <v>2.9</v>
      </c>
      <c r="E38" s="15">
        <v>2.9</v>
      </c>
      <c r="F38" s="12"/>
      <c r="G38" s="12">
        <f t="shared" si="4"/>
        <v>2.7</v>
      </c>
      <c r="H38" s="17">
        <v>2.7</v>
      </c>
      <c r="I38" s="12"/>
      <c r="J38" s="8">
        <v>500</v>
      </c>
      <c r="K38" s="8">
        <f t="shared" si="2"/>
        <v>1350</v>
      </c>
      <c r="L38" s="4"/>
    </row>
    <row r="39" ht="25.5" hidden="1" customHeight="1" spans="1:12">
      <c r="A39" s="9" t="s">
        <v>30</v>
      </c>
      <c r="B39" s="16" t="s">
        <v>44</v>
      </c>
      <c r="C39" s="15">
        <v>5.5</v>
      </c>
      <c r="D39" s="12">
        <f t="shared" si="3"/>
        <v>5.5</v>
      </c>
      <c r="E39" s="15">
        <v>5.5</v>
      </c>
      <c r="F39" s="12"/>
      <c r="G39" s="12">
        <f t="shared" si="4"/>
        <v>3.3</v>
      </c>
      <c r="H39" s="17">
        <v>3.3</v>
      </c>
      <c r="I39" s="12"/>
      <c r="J39" s="8">
        <v>500</v>
      </c>
      <c r="K39" s="8">
        <f t="shared" si="2"/>
        <v>1650</v>
      </c>
      <c r="L39" s="4"/>
    </row>
    <row r="40" ht="25.5" hidden="1" customHeight="1" spans="1:12">
      <c r="A40" s="9" t="s">
        <v>30</v>
      </c>
      <c r="B40" s="16" t="s">
        <v>45</v>
      </c>
      <c r="C40" s="15">
        <v>4</v>
      </c>
      <c r="D40" s="12">
        <f t="shared" si="3"/>
        <v>4</v>
      </c>
      <c r="E40" s="15">
        <v>4</v>
      </c>
      <c r="F40" s="12"/>
      <c r="G40" s="12">
        <f t="shared" si="4"/>
        <v>3.1</v>
      </c>
      <c r="H40" s="17">
        <v>3.1</v>
      </c>
      <c r="I40" s="12"/>
      <c r="J40" s="8">
        <v>500</v>
      </c>
      <c r="K40" s="8">
        <f t="shared" si="2"/>
        <v>1550</v>
      </c>
      <c r="L40" s="4"/>
    </row>
    <row r="41" ht="25.5" hidden="1" customHeight="1" spans="1:12">
      <c r="A41" s="9" t="s">
        <v>30</v>
      </c>
      <c r="B41" s="16" t="s">
        <v>46</v>
      </c>
      <c r="C41" s="15">
        <v>11.8</v>
      </c>
      <c r="D41" s="12">
        <f t="shared" si="3"/>
        <v>11.8</v>
      </c>
      <c r="E41" s="15">
        <v>11.8</v>
      </c>
      <c r="F41" s="12"/>
      <c r="G41" s="12">
        <f t="shared" si="4"/>
        <v>2.7</v>
      </c>
      <c r="H41" s="17">
        <v>2.7</v>
      </c>
      <c r="I41" s="12"/>
      <c r="J41" s="8">
        <v>500</v>
      </c>
      <c r="K41" s="8">
        <f t="shared" si="2"/>
        <v>1350</v>
      </c>
      <c r="L41" s="4"/>
    </row>
    <row r="42" ht="25.5" hidden="1" customHeight="1" spans="1:12">
      <c r="A42" s="9" t="s">
        <v>30</v>
      </c>
      <c r="B42" s="16" t="s">
        <v>47</v>
      </c>
      <c r="C42" s="15">
        <v>2.9</v>
      </c>
      <c r="D42" s="12">
        <f t="shared" si="3"/>
        <v>2.9</v>
      </c>
      <c r="E42" s="15">
        <v>2.9</v>
      </c>
      <c r="F42" s="12"/>
      <c r="G42" s="12">
        <f t="shared" si="4"/>
        <v>4.5</v>
      </c>
      <c r="H42" s="17">
        <v>4.5</v>
      </c>
      <c r="I42" s="12"/>
      <c r="J42" s="8">
        <v>500</v>
      </c>
      <c r="K42" s="8">
        <f t="shared" si="2"/>
        <v>2250</v>
      </c>
      <c r="L42" s="4"/>
    </row>
    <row r="43" ht="25.5" hidden="1" customHeight="1" spans="1:12">
      <c r="A43" s="9" t="s">
        <v>30</v>
      </c>
      <c r="B43" s="16" t="s">
        <v>48</v>
      </c>
      <c r="C43" s="15">
        <v>3</v>
      </c>
      <c r="D43" s="12">
        <f t="shared" si="3"/>
        <v>3</v>
      </c>
      <c r="E43" s="15">
        <v>3</v>
      </c>
      <c r="F43" s="12"/>
      <c r="G43" s="12">
        <f t="shared" si="4"/>
        <v>2.9</v>
      </c>
      <c r="H43" s="17">
        <v>2.9</v>
      </c>
      <c r="I43" s="12"/>
      <c r="J43" s="8">
        <v>500</v>
      </c>
      <c r="K43" s="8">
        <f t="shared" si="2"/>
        <v>1450</v>
      </c>
      <c r="L43" s="4"/>
    </row>
    <row r="44" ht="25.5" hidden="1" customHeight="1" spans="1:12">
      <c r="A44" s="9" t="s">
        <v>30</v>
      </c>
      <c r="B44" s="16" t="s">
        <v>49</v>
      </c>
      <c r="C44" s="15">
        <v>5.7</v>
      </c>
      <c r="D44" s="12">
        <f t="shared" si="3"/>
        <v>5.7</v>
      </c>
      <c r="E44" s="15">
        <v>5.7</v>
      </c>
      <c r="F44" s="12"/>
      <c r="G44" s="12">
        <f t="shared" si="4"/>
        <v>3.5</v>
      </c>
      <c r="H44" s="17">
        <v>3.5</v>
      </c>
      <c r="I44" s="12"/>
      <c r="J44" s="8">
        <v>500</v>
      </c>
      <c r="K44" s="8">
        <f t="shared" si="2"/>
        <v>1750</v>
      </c>
      <c r="L44" s="4"/>
    </row>
    <row r="45" ht="25.5" hidden="1" customHeight="1" spans="1:12">
      <c r="A45" s="9" t="s">
        <v>30</v>
      </c>
      <c r="B45" s="16" t="s">
        <v>50</v>
      </c>
      <c r="C45" s="15">
        <v>5</v>
      </c>
      <c r="D45" s="12">
        <f t="shared" si="3"/>
        <v>5</v>
      </c>
      <c r="E45" s="15">
        <v>5</v>
      </c>
      <c r="F45" s="12"/>
      <c r="G45" s="12">
        <f t="shared" si="4"/>
        <v>4</v>
      </c>
      <c r="H45" s="17">
        <v>4</v>
      </c>
      <c r="I45" s="12"/>
      <c r="J45" s="8">
        <v>500</v>
      </c>
      <c r="K45" s="8">
        <f t="shared" si="2"/>
        <v>2000</v>
      </c>
      <c r="L45" s="4"/>
    </row>
    <row r="46" ht="25.5" hidden="1" customHeight="1" spans="1:12">
      <c r="A46" s="9" t="s">
        <v>30</v>
      </c>
      <c r="B46" s="16" t="s">
        <v>49</v>
      </c>
      <c r="C46" s="15">
        <v>3.5</v>
      </c>
      <c r="D46" s="12">
        <f t="shared" si="3"/>
        <v>3.5</v>
      </c>
      <c r="E46" s="15">
        <v>3.5</v>
      </c>
      <c r="F46" s="12"/>
      <c r="G46" s="12">
        <f t="shared" si="4"/>
        <v>2</v>
      </c>
      <c r="H46" s="17">
        <v>2</v>
      </c>
      <c r="I46" s="12"/>
      <c r="J46" s="8">
        <v>500</v>
      </c>
      <c r="K46" s="8">
        <f t="shared" si="2"/>
        <v>1000</v>
      </c>
      <c r="L46" s="4"/>
    </row>
    <row r="47" ht="25.5" hidden="1" customHeight="1" spans="1:12">
      <c r="A47" s="9" t="s">
        <v>30</v>
      </c>
      <c r="B47" s="16" t="s">
        <v>51</v>
      </c>
      <c r="C47" s="15">
        <v>13.7</v>
      </c>
      <c r="D47" s="12">
        <f t="shared" si="3"/>
        <v>13.7</v>
      </c>
      <c r="E47" s="15">
        <v>13.7</v>
      </c>
      <c r="F47" s="12"/>
      <c r="G47" s="12">
        <f t="shared" si="4"/>
        <v>4.2</v>
      </c>
      <c r="H47" s="17">
        <v>4.2</v>
      </c>
      <c r="I47" s="12"/>
      <c r="J47" s="8">
        <v>500</v>
      </c>
      <c r="K47" s="8">
        <f t="shared" si="2"/>
        <v>2100</v>
      </c>
      <c r="L47" s="4"/>
    </row>
    <row r="48" ht="25.5" hidden="1" customHeight="1" spans="1:12">
      <c r="A48" s="9" t="s">
        <v>30</v>
      </c>
      <c r="B48" s="16" t="s">
        <v>52</v>
      </c>
      <c r="C48" s="17">
        <v>2.9</v>
      </c>
      <c r="D48" s="12">
        <f t="shared" si="3"/>
        <v>2.9</v>
      </c>
      <c r="E48" s="17">
        <v>2.9</v>
      </c>
      <c r="F48" s="4"/>
      <c r="G48" s="12">
        <f t="shared" si="4"/>
        <v>2.9</v>
      </c>
      <c r="H48" s="17">
        <v>2.9</v>
      </c>
      <c r="I48" s="4"/>
      <c r="J48" s="8">
        <v>500</v>
      </c>
      <c r="K48" s="8">
        <f t="shared" ref="K48:K55" si="12">G48*J48</f>
        <v>1450</v>
      </c>
      <c r="L48" s="20"/>
    </row>
    <row r="49" ht="25.5" hidden="1" customHeight="1" spans="1:12">
      <c r="A49" s="9" t="s">
        <v>30</v>
      </c>
      <c r="B49" s="16" t="s">
        <v>53</v>
      </c>
      <c r="C49" s="17">
        <v>3</v>
      </c>
      <c r="D49" s="12">
        <f t="shared" si="3"/>
        <v>3</v>
      </c>
      <c r="E49" s="17">
        <v>3</v>
      </c>
      <c r="F49" s="10"/>
      <c r="G49" s="12">
        <f t="shared" si="4"/>
        <v>3</v>
      </c>
      <c r="H49" s="17">
        <v>3</v>
      </c>
      <c r="I49" s="10"/>
      <c r="J49" s="8">
        <v>500</v>
      </c>
      <c r="K49" s="8">
        <f t="shared" si="12"/>
        <v>1500</v>
      </c>
      <c r="L49" s="10"/>
    </row>
    <row r="50" ht="25.5" hidden="1" customHeight="1" spans="1:12">
      <c r="A50" s="9" t="s">
        <v>30</v>
      </c>
      <c r="B50" s="16" t="s">
        <v>54</v>
      </c>
      <c r="C50" s="17">
        <v>3.7</v>
      </c>
      <c r="D50" s="12">
        <f t="shared" si="3"/>
        <v>3.7</v>
      </c>
      <c r="E50" s="17">
        <v>3.7</v>
      </c>
      <c r="F50" s="10"/>
      <c r="G50" s="12">
        <f t="shared" si="4"/>
        <v>3.7</v>
      </c>
      <c r="H50" s="17">
        <v>3.7</v>
      </c>
      <c r="I50" s="10"/>
      <c r="J50" s="8">
        <v>500</v>
      </c>
      <c r="K50" s="8">
        <f t="shared" si="12"/>
        <v>1850</v>
      </c>
      <c r="L50" s="10"/>
    </row>
    <row r="51" ht="25.5" hidden="1" customHeight="1" spans="1:12">
      <c r="A51" s="9" t="s">
        <v>30</v>
      </c>
      <c r="B51" s="16" t="s">
        <v>55</v>
      </c>
      <c r="C51" s="17">
        <v>3</v>
      </c>
      <c r="D51" s="12">
        <f t="shared" si="3"/>
        <v>3</v>
      </c>
      <c r="E51" s="17">
        <v>3</v>
      </c>
      <c r="F51" s="10"/>
      <c r="G51" s="12">
        <f t="shared" si="4"/>
        <v>3</v>
      </c>
      <c r="H51" s="17">
        <v>3</v>
      </c>
      <c r="I51" s="10"/>
      <c r="J51" s="8">
        <v>500</v>
      </c>
      <c r="K51" s="8">
        <f t="shared" si="12"/>
        <v>1500</v>
      </c>
      <c r="L51" s="10"/>
    </row>
    <row r="52" ht="25.5" hidden="1" customHeight="1" spans="1:12">
      <c r="A52" s="9" t="s">
        <v>30</v>
      </c>
      <c r="B52" s="16" t="s">
        <v>56</v>
      </c>
      <c r="C52" s="17">
        <v>3.5</v>
      </c>
      <c r="D52" s="12">
        <f t="shared" si="3"/>
        <v>3.5</v>
      </c>
      <c r="E52" s="17">
        <v>3.5</v>
      </c>
      <c r="F52" s="10"/>
      <c r="G52" s="12">
        <f t="shared" si="4"/>
        <v>3.5</v>
      </c>
      <c r="H52" s="17">
        <v>3.5</v>
      </c>
      <c r="I52" s="10"/>
      <c r="J52" s="8">
        <v>500</v>
      </c>
      <c r="K52" s="8">
        <f t="shared" si="12"/>
        <v>1750</v>
      </c>
      <c r="L52" s="10"/>
    </row>
    <row r="53" ht="25.5" hidden="1" customHeight="1" spans="1:12">
      <c r="A53" s="9" t="s">
        <v>30</v>
      </c>
      <c r="B53" s="16" t="s">
        <v>57</v>
      </c>
      <c r="C53" s="17">
        <v>1</v>
      </c>
      <c r="D53" s="12">
        <f t="shared" si="3"/>
        <v>1</v>
      </c>
      <c r="E53" s="17">
        <v>1</v>
      </c>
      <c r="F53" s="10"/>
      <c r="G53" s="12">
        <f t="shared" si="4"/>
        <v>1</v>
      </c>
      <c r="H53" s="17">
        <v>1</v>
      </c>
      <c r="I53" s="10"/>
      <c r="J53" s="8">
        <v>500</v>
      </c>
      <c r="K53" s="8">
        <f t="shared" si="12"/>
        <v>500</v>
      </c>
      <c r="L53" s="10"/>
    </row>
    <row r="54" ht="25.5" hidden="1" customHeight="1" spans="1:12">
      <c r="A54" s="9" t="s">
        <v>30</v>
      </c>
      <c r="B54" s="16" t="s">
        <v>58</v>
      </c>
      <c r="C54" s="18">
        <v>2</v>
      </c>
      <c r="D54" s="12">
        <f t="shared" si="3"/>
        <v>2</v>
      </c>
      <c r="E54" s="18">
        <v>2</v>
      </c>
      <c r="F54" s="10"/>
      <c r="G54" s="12">
        <f t="shared" si="4"/>
        <v>2</v>
      </c>
      <c r="H54" s="18">
        <v>2</v>
      </c>
      <c r="I54" s="10"/>
      <c r="J54" s="8">
        <v>500</v>
      </c>
      <c r="K54" s="8">
        <f t="shared" si="12"/>
        <v>1000</v>
      </c>
      <c r="L54" s="10"/>
    </row>
    <row r="55" ht="25.5" hidden="1" customHeight="1" spans="1:12">
      <c r="A55" s="9" t="s">
        <v>30</v>
      </c>
      <c r="B55" s="16" t="s">
        <v>59</v>
      </c>
      <c r="C55" s="18">
        <v>2</v>
      </c>
      <c r="D55" s="12">
        <f t="shared" si="3"/>
        <v>2</v>
      </c>
      <c r="E55" s="18">
        <v>2</v>
      </c>
      <c r="F55" s="10"/>
      <c r="G55" s="12">
        <f t="shared" si="4"/>
        <v>2</v>
      </c>
      <c r="H55" s="18">
        <v>2</v>
      </c>
      <c r="I55" s="10"/>
      <c r="J55" s="8">
        <v>500</v>
      </c>
      <c r="K55" s="8">
        <f t="shared" si="12"/>
        <v>1000</v>
      </c>
      <c r="L55" s="10"/>
    </row>
    <row r="56" ht="25.5" customHeight="1" spans="1:1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</sheetData>
  <sheetProtection formatCells="0" formatColumns="0" formatRows="0" insertRows="0" insertColumns="0" insertHyperlinks="0" deleteColumns="0" deleteRows="0" sort="0" autoFilter="0" pivotTables="0"/>
  <autoFilter ref="A5:O55">
    <filterColumn colId="5">
      <filters>
        <filter val="202"/>
        <filter val="454"/>
        <filter val="594"/>
      </filters>
    </filterColumn>
    <extLst/>
  </autoFilter>
  <mergeCells count="10">
    <mergeCell ref="A1:L1"/>
    <mergeCell ref="K2:L2"/>
    <mergeCell ref="D3:F3"/>
    <mergeCell ref="G3:I3"/>
    <mergeCell ref="A3:A4"/>
    <mergeCell ref="B3:B4"/>
    <mergeCell ref="C3:C4"/>
    <mergeCell ref="J3:J4"/>
    <mergeCell ref="K3:K4"/>
    <mergeCell ref="L3:L4"/>
  </mergeCells>
  <pageMargins left="0.511805555555556" right="0.196527777777778" top="0.747916666666667" bottom="0.747916666666667" header="0.314583333333333" footer="0.314583333333333"/>
  <pageSetup paperSize="9" orientation="portrait"/>
  <headerFooter>
    <oddFooter>&amp;L&amp;"宋体,常规"统计单位：沅陵县油茶办&amp;C&amp;P&amp;R&amp;"宋体,常规"时间：&amp;"Calibri,常规"2023&amp;"宋体,常规"年&amp;"Calibri,常规"3&amp;"宋体,常规"月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workbookViewId="0">
      <selection activeCell="A1" sqref="$A1:$XFD1048576"/>
    </sheetView>
  </sheetViews>
  <sheetFormatPr defaultColWidth="9" defaultRowHeight="14.4"/>
  <cols>
    <col min="1" max="1" width="9.13888888888889" style="2"/>
    <col min="2" max="2" width="9.57407407407407" style="2" customWidth="1"/>
    <col min="3" max="7" width="7.13888888888889" style="2" customWidth="1"/>
    <col min="8" max="8" width="8.13888888888889" style="2" customWidth="1"/>
    <col min="9" max="9" width="7.13888888888889" style="2" customWidth="1"/>
    <col min="10" max="10" width="6.42592592592593" style="2" customWidth="1"/>
    <col min="11" max="11" width="9.71296296296296" style="2" customWidth="1"/>
    <col min="12" max="12" width="7.71296296296296" style="2" customWidth="1"/>
    <col min="13" max="16384" width="9.13888888888889" style="2"/>
  </cols>
  <sheetData>
    <row r="1" ht="46.5" customHeight="1" spans="1:12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1:12">
      <c r="K2" s="11" t="s">
        <v>1</v>
      </c>
      <c r="L2" s="11"/>
    </row>
    <row r="3" ht="26.25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4"/>
      <c r="G3" s="4" t="s">
        <v>6</v>
      </c>
      <c r="H3" s="4"/>
      <c r="I3" s="4"/>
      <c r="J3" s="3" t="s">
        <v>7</v>
      </c>
      <c r="K3" s="3" t="s">
        <v>8</v>
      </c>
      <c r="L3" s="3" t="s">
        <v>9</v>
      </c>
    </row>
    <row r="4" ht="28.5" customHeight="1" spans="1:12">
      <c r="A4" s="5"/>
      <c r="B4" s="5"/>
      <c r="C4" s="5"/>
      <c r="D4" s="4" t="s">
        <v>10</v>
      </c>
      <c r="E4" s="6" t="s">
        <v>11</v>
      </c>
      <c r="F4" s="6" t="s">
        <v>12</v>
      </c>
      <c r="G4" s="4" t="s">
        <v>10</v>
      </c>
      <c r="H4" s="6" t="s">
        <v>11</v>
      </c>
      <c r="I4" s="6" t="s">
        <v>12</v>
      </c>
      <c r="J4" s="5"/>
      <c r="K4" s="5"/>
      <c r="L4" s="5"/>
    </row>
    <row r="5" ht="25.5" customHeight="1" spans="1:12">
      <c r="A5" s="4" t="s">
        <v>13</v>
      </c>
      <c r="B5" s="4"/>
      <c r="C5" s="7">
        <f t="shared" ref="C5:I5" si="0">C6+C9+C11+C13+C15+C18+C20++C23</f>
        <v>6500.3</v>
      </c>
      <c r="D5" s="7">
        <f t="shared" si="0"/>
        <v>6500.3</v>
      </c>
      <c r="E5" s="7">
        <f t="shared" si="0"/>
        <v>5250.3</v>
      </c>
      <c r="F5" s="7">
        <f t="shared" si="0"/>
        <v>1250</v>
      </c>
      <c r="G5" s="7">
        <f t="shared" si="0"/>
        <v>3414.8</v>
      </c>
      <c r="H5" s="7">
        <f t="shared" si="0"/>
        <v>2689.8</v>
      </c>
      <c r="I5" s="7">
        <f t="shared" si="0"/>
        <v>725</v>
      </c>
      <c r="J5" s="8">
        <v>500</v>
      </c>
      <c r="K5" s="8">
        <f>G5*J5</f>
        <v>1707400</v>
      </c>
      <c r="L5" s="4"/>
    </row>
    <row r="6" ht="25.5" customHeight="1" spans="1:12">
      <c r="A6" s="4" t="s">
        <v>14</v>
      </c>
      <c r="B6" s="4"/>
      <c r="C6" s="12">
        <f>SUM(C7:C8)</f>
        <v>719.7</v>
      </c>
      <c r="D6" s="12">
        <f>E6+F6</f>
        <v>719.7</v>
      </c>
      <c r="E6" s="12">
        <f t="shared" ref="E6:I6" si="1">SUM(E7:E8)</f>
        <v>719.7</v>
      </c>
      <c r="F6" s="12">
        <f t="shared" si="1"/>
        <v>0</v>
      </c>
      <c r="G6" s="12">
        <f>H6+I6</f>
        <v>309.7</v>
      </c>
      <c r="H6" s="12">
        <f t="shared" si="1"/>
        <v>309.7</v>
      </c>
      <c r="I6" s="12">
        <f t="shared" si="1"/>
        <v>0</v>
      </c>
      <c r="J6" s="8">
        <v>500</v>
      </c>
      <c r="K6" s="8">
        <f t="shared" ref="K6:K55" si="2">G6*J6</f>
        <v>154850</v>
      </c>
      <c r="L6" s="4"/>
    </row>
    <row r="7" ht="25.5" customHeight="1" spans="1:12">
      <c r="A7" s="4" t="s">
        <v>14</v>
      </c>
      <c r="B7" s="9" t="s">
        <v>15</v>
      </c>
      <c r="C7" s="8">
        <v>461</v>
      </c>
      <c r="D7" s="12">
        <f t="shared" ref="D7:D55" si="3">E7+F7</f>
        <v>461</v>
      </c>
      <c r="E7" s="8">
        <v>461</v>
      </c>
      <c r="F7" s="8"/>
      <c r="G7" s="12">
        <f t="shared" ref="G7:G55" si="4">H7+I7</f>
        <v>277</v>
      </c>
      <c r="H7" s="8">
        <v>277</v>
      </c>
      <c r="I7" s="8"/>
      <c r="J7" s="8">
        <v>500</v>
      </c>
      <c r="K7" s="8">
        <f t="shared" si="2"/>
        <v>138500</v>
      </c>
      <c r="L7" s="4"/>
    </row>
    <row r="8" ht="25.5" customHeight="1" spans="1:15">
      <c r="A8" s="4" t="s">
        <v>14</v>
      </c>
      <c r="B8" s="9" t="s">
        <v>16</v>
      </c>
      <c r="C8" s="8">
        <v>258.7</v>
      </c>
      <c r="D8" s="12">
        <f t="shared" si="3"/>
        <v>258.7</v>
      </c>
      <c r="E8" s="8">
        <v>258.7</v>
      </c>
      <c r="F8" s="8"/>
      <c r="G8" s="12">
        <f t="shared" si="4"/>
        <v>32.7</v>
      </c>
      <c r="H8" s="8">
        <v>32.7</v>
      </c>
      <c r="I8" s="8"/>
      <c r="J8" s="8">
        <v>500</v>
      </c>
      <c r="K8" s="8">
        <f t="shared" si="2"/>
        <v>16350</v>
      </c>
      <c r="L8" s="4"/>
      <c r="O8" s="19"/>
    </row>
    <row r="9" ht="25.5" customHeight="1" spans="1:12">
      <c r="A9" s="4" t="s">
        <v>17</v>
      </c>
      <c r="B9" s="4"/>
      <c r="C9" s="8">
        <f>C10</f>
        <v>536.1</v>
      </c>
      <c r="D9" s="12">
        <f t="shared" si="3"/>
        <v>536.1</v>
      </c>
      <c r="E9" s="8">
        <f t="shared" ref="E9:I9" si="5">E10</f>
        <v>82.1</v>
      </c>
      <c r="F9" s="8">
        <f t="shared" si="5"/>
        <v>454</v>
      </c>
      <c r="G9" s="12">
        <f t="shared" si="4"/>
        <v>454</v>
      </c>
      <c r="H9" s="8">
        <f t="shared" si="5"/>
        <v>0</v>
      </c>
      <c r="I9" s="8">
        <f t="shared" si="5"/>
        <v>454</v>
      </c>
      <c r="J9" s="8">
        <v>500</v>
      </c>
      <c r="K9" s="8">
        <f t="shared" si="2"/>
        <v>227000</v>
      </c>
      <c r="L9" s="4"/>
    </row>
    <row r="10" ht="25.5" customHeight="1" spans="1:12">
      <c r="A10" s="4" t="s">
        <v>17</v>
      </c>
      <c r="B10" s="9" t="s">
        <v>16</v>
      </c>
      <c r="C10" s="8">
        <v>536.1</v>
      </c>
      <c r="D10" s="12">
        <f t="shared" si="3"/>
        <v>536.1</v>
      </c>
      <c r="E10" s="8">
        <v>82.1</v>
      </c>
      <c r="F10" s="8">
        <v>454</v>
      </c>
      <c r="G10" s="12">
        <f t="shared" si="4"/>
        <v>454</v>
      </c>
      <c r="H10" s="8"/>
      <c r="I10" s="8">
        <v>454</v>
      </c>
      <c r="J10" s="8">
        <v>500</v>
      </c>
      <c r="K10" s="8">
        <f t="shared" si="2"/>
        <v>227000</v>
      </c>
      <c r="L10" s="4"/>
    </row>
    <row r="11" ht="25.5" customHeight="1" spans="1:12">
      <c r="A11" s="4" t="s">
        <v>18</v>
      </c>
      <c r="B11" s="4"/>
      <c r="C11" s="8">
        <f>C12</f>
        <v>1902</v>
      </c>
      <c r="D11" s="12">
        <f t="shared" si="3"/>
        <v>1902</v>
      </c>
      <c r="E11" s="8">
        <f t="shared" ref="E11:I11" si="6">E12</f>
        <v>1308</v>
      </c>
      <c r="F11" s="8">
        <f t="shared" si="6"/>
        <v>594</v>
      </c>
      <c r="G11" s="12">
        <f t="shared" si="4"/>
        <v>821</v>
      </c>
      <c r="H11" s="8">
        <f t="shared" si="6"/>
        <v>752</v>
      </c>
      <c r="I11" s="8">
        <f t="shared" si="6"/>
        <v>69</v>
      </c>
      <c r="J11" s="8">
        <v>500</v>
      </c>
      <c r="K11" s="8">
        <f t="shared" si="2"/>
        <v>410500</v>
      </c>
      <c r="L11" s="4"/>
    </row>
    <row r="12" ht="40.5" customHeight="1" spans="1:12">
      <c r="A12" s="4" t="s">
        <v>18</v>
      </c>
      <c r="B12" s="9" t="s">
        <v>19</v>
      </c>
      <c r="C12" s="8">
        <v>1902</v>
      </c>
      <c r="D12" s="12">
        <f t="shared" si="3"/>
        <v>1902</v>
      </c>
      <c r="E12" s="8">
        <v>1308</v>
      </c>
      <c r="F12" s="8">
        <v>594</v>
      </c>
      <c r="G12" s="12">
        <f t="shared" si="4"/>
        <v>821</v>
      </c>
      <c r="H12" s="8">
        <v>752</v>
      </c>
      <c r="I12" s="8">
        <v>69</v>
      </c>
      <c r="J12" s="8">
        <v>500</v>
      </c>
      <c r="K12" s="8">
        <f t="shared" si="2"/>
        <v>410500</v>
      </c>
      <c r="L12" s="4"/>
    </row>
    <row r="13" ht="25.5" customHeight="1" spans="1:12">
      <c r="A13" s="4" t="s">
        <v>20</v>
      </c>
      <c r="B13" s="4"/>
      <c r="C13" s="8">
        <f>C14</f>
        <v>202</v>
      </c>
      <c r="D13" s="12">
        <f t="shared" si="3"/>
        <v>202</v>
      </c>
      <c r="E13" s="8">
        <f t="shared" ref="E13:I13" si="7">E14</f>
        <v>0</v>
      </c>
      <c r="F13" s="8">
        <f t="shared" si="7"/>
        <v>202</v>
      </c>
      <c r="G13" s="12">
        <f t="shared" si="4"/>
        <v>202</v>
      </c>
      <c r="H13" s="8">
        <f t="shared" si="7"/>
        <v>0</v>
      </c>
      <c r="I13" s="8">
        <f t="shared" si="7"/>
        <v>202</v>
      </c>
      <c r="J13" s="8">
        <v>500</v>
      </c>
      <c r="K13" s="8">
        <f t="shared" si="2"/>
        <v>101000</v>
      </c>
      <c r="L13" s="4"/>
    </row>
    <row r="14" ht="25.5" customHeight="1" spans="1:12">
      <c r="A14" s="4" t="s">
        <v>20</v>
      </c>
      <c r="B14" s="4" t="s">
        <v>21</v>
      </c>
      <c r="C14" s="8">
        <v>202</v>
      </c>
      <c r="D14" s="12">
        <f t="shared" si="3"/>
        <v>202</v>
      </c>
      <c r="E14" s="8"/>
      <c r="F14" s="8">
        <v>202</v>
      </c>
      <c r="G14" s="12">
        <f t="shared" si="4"/>
        <v>202</v>
      </c>
      <c r="H14" s="8"/>
      <c r="I14" s="8">
        <v>202</v>
      </c>
      <c r="J14" s="8">
        <v>500</v>
      </c>
      <c r="K14" s="8">
        <f t="shared" si="2"/>
        <v>101000</v>
      </c>
      <c r="L14" s="4"/>
    </row>
    <row r="15" ht="25.5" customHeight="1" spans="1:12">
      <c r="A15" s="4" t="s">
        <v>22</v>
      </c>
      <c r="B15" s="4"/>
      <c r="C15" s="8">
        <f>SUM(C16:C17)</f>
        <v>2326</v>
      </c>
      <c r="D15" s="12">
        <f t="shared" si="3"/>
        <v>2326</v>
      </c>
      <c r="E15" s="8">
        <f t="shared" ref="E15:I15" si="8">SUM(E16:E17)</f>
        <v>2326</v>
      </c>
      <c r="F15" s="8">
        <f t="shared" si="8"/>
        <v>0</v>
      </c>
      <c r="G15" s="12">
        <f t="shared" si="4"/>
        <v>953</v>
      </c>
      <c r="H15" s="8">
        <f t="shared" si="8"/>
        <v>953</v>
      </c>
      <c r="I15" s="8">
        <f t="shared" si="8"/>
        <v>0</v>
      </c>
      <c r="J15" s="8">
        <v>500</v>
      </c>
      <c r="K15" s="8">
        <f t="shared" si="2"/>
        <v>476500</v>
      </c>
      <c r="L15" s="4"/>
    </row>
    <row r="16" ht="25.5" customHeight="1" spans="1:12">
      <c r="A16" s="4" t="s">
        <v>22</v>
      </c>
      <c r="B16" s="9" t="s">
        <v>23</v>
      </c>
      <c r="C16" s="8">
        <v>191</v>
      </c>
      <c r="D16" s="12">
        <f t="shared" si="3"/>
        <v>191</v>
      </c>
      <c r="E16" s="8">
        <v>191</v>
      </c>
      <c r="F16" s="8"/>
      <c r="G16" s="12">
        <f t="shared" si="4"/>
        <v>191</v>
      </c>
      <c r="H16" s="8">
        <v>191</v>
      </c>
      <c r="I16" s="8"/>
      <c r="J16" s="8">
        <v>500</v>
      </c>
      <c r="K16" s="8">
        <f t="shared" si="2"/>
        <v>95500</v>
      </c>
      <c r="L16" s="4"/>
    </row>
    <row r="17" spans="1:12">
      <c r="A17" s="4" t="s">
        <v>22</v>
      </c>
      <c r="B17" s="9" t="s">
        <v>24</v>
      </c>
      <c r="C17" s="8">
        <v>2135</v>
      </c>
      <c r="D17" s="12">
        <f t="shared" si="3"/>
        <v>2135</v>
      </c>
      <c r="E17" s="8">
        <v>2135</v>
      </c>
      <c r="F17" s="8"/>
      <c r="G17" s="12">
        <f t="shared" si="4"/>
        <v>762</v>
      </c>
      <c r="H17" s="8">
        <v>762</v>
      </c>
      <c r="I17" s="8"/>
      <c r="J17" s="8">
        <v>500</v>
      </c>
      <c r="K17" s="8">
        <f t="shared" si="2"/>
        <v>381000</v>
      </c>
      <c r="L17" s="4"/>
    </row>
    <row r="18" spans="1:12">
      <c r="A18" s="9" t="s">
        <v>25</v>
      </c>
      <c r="B18" s="9"/>
      <c r="C18" s="8">
        <f>C19</f>
        <v>405</v>
      </c>
      <c r="D18" s="12">
        <f t="shared" si="3"/>
        <v>405</v>
      </c>
      <c r="E18" s="8">
        <f t="shared" ref="E18:I18" si="9">E19</f>
        <v>405</v>
      </c>
      <c r="F18" s="8">
        <f t="shared" si="9"/>
        <v>0</v>
      </c>
      <c r="G18" s="12">
        <f t="shared" si="4"/>
        <v>405</v>
      </c>
      <c r="H18" s="8">
        <f t="shared" si="9"/>
        <v>405</v>
      </c>
      <c r="I18" s="8">
        <f t="shared" si="9"/>
        <v>0</v>
      </c>
      <c r="J18" s="8">
        <v>500</v>
      </c>
      <c r="K18" s="8">
        <f t="shared" si="2"/>
        <v>202500</v>
      </c>
      <c r="L18" s="4"/>
    </row>
    <row r="19" spans="1:12">
      <c r="A19" s="9" t="s">
        <v>25</v>
      </c>
      <c r="B19" s="9" t="s">
        <v>26</v>
      </c>
      <c r="C19" s="8">
        <v>405</v>
      </c>
      <c r="D19" s="12">
        <f t="shared" si="3"/>
        <v>405</v>
      </c>
      <c r="E19" s="8">
        <v>405</v>
      </c>
      <c r="F19" s="8"/>
      <c r="G19" s="12">
        <f t="shared" si="4"/>
        <v>405</v>
      </c>
      <c r="H19" s="8">
        <v>405</v>
      </c>
      <c r="I19" s="8"/>
      <c r="J19" s="8">
        <v>500</v>
      </c>
      <c r="K19" s="8">
        <f t="shared" si="2"/>
        <v>202500</v>
      </c>
      <c r="L19" s="4"/>
    </row>
    <row r="20" spans="1:12">
      <c r="A20" s="13" t="s">
        <v>27</v>
      </c>
      <c r="B20" s="13"/>
      <c r="C20" s="14">
        <f>SUM(C21:C22)</f>
        <v>201.4</v>
      </c>
      <c r="D20" s="12">
        <f t="shared" si="3"/>
        <v>201.4</v>
      </c>
      <c r="E20" s="14">
        <f t="shared" ref="E20:I20" si="10">SUM(E21:E22)</f>
        <v>201.4</v>
      </c>
      <c r="F20" s="14">
        <f t="shared" si="10"/>
        <v>0</v>
      </c>
      <c r="G20" s="12">
        <f t="shared" si="4"/>
        <v>160.5</v>
      </c>
      <c r="H20" s="14">
        <f t="shared" si="10"/>
        <v>160.5</v>
      </c>
      <c r="I20" s="14">
        <f t="shared" si="10"/>
        <v>0</v>
      </c>
      <c r="J20" s="8">
        <v>500</v>
      </c>
      <c r="K20" s="8">
        <f t="shared" si="2"/>
        <v>80250</v>
      </c>
      <c r="L20" s="4"/>
    </row>
    <row r="21" spans="1:12">
      <c r="A21" s="13" t="s">
        <v>27</v>
      </c>
      <c r="B21" s="9" t="s">
        <v>28</v>
      </c>
      <c r="C21" s="15">
        <v>61.9</v>
      </c>
      <c r="D21" s="12">
        <f t="shared" si="3"/>
        <v>61.9</v>
      </c>
      <c r="E21" s="15">
        <v>61.9</v>
      </c>
      <c r="F21" s="8"/>
      <c r="G21" s="12">
        <f t="shared" si="4"/>
        <v>57.9</v>
      </c>
      <c r="H21" s="15">
        <v>57.9</v>
      </c>
      <c r="I21" s="8"/>
      <c r="J21" s="8">
        <v>500</v>
      </c>
      <c r="K21" s="8">
        <f t="shared" si="2"/>
        <v>28950</v>
      </c>
      <c r="L21" s="4"/>
    </row>
    <row r="22" spans="1:12">
      <c r="A22" s="13" t="s">
        <v>27</v>
      </c>
      <c r="B22" s="9" t="s">
        <v>29</v>
      </c>
      <c r="C22" s="15">
        <v>139.5</v>
      </c>
      <c r="D22" s="12">
        <f t="shared" si="3"/>
        <v>139.5</v>
      </c>
      <c r="E22" s="15">
        <v>139.5</v>
      </c>
      <c r="F22" s="8"/>
      <c r="G22" s="12">
        <f t="shared" si="4"/>
        <v>102.6</v>
      </c>
      <c r="H22" s="15">
        <v>102.6</v>
      </c>
      <c r="I22" s="8"/>
      <c r="J22" s="8">
        <v>500</v>
      </c>
      <c r="K22" s="8">
        <f t="shared" si="2"/>
        <v>51300</v>
      </c>
      <c r="L22" s="4"/>
    </row>
    <row r="23" spans="1:12">
      <c r="A23" s="9" t="s">
        <v>30</v>
      </c>
      <c r="B23" s="9"/>
      <c r="C23" s="15">
        <f>SUM(C24:C55)</f>
        <v>208.1</v>
      </c>
      <c r="D23" s="15">
        <f t="shared" ref="D23:K23" si="11">SUM(D24:D55)</f>
        <v>208.1</v>
      </c>
      <c r="E23" s="15">
        <f t="shared" si="11"/>
        <v>208.1</v>
      </c>
      <c r="F23" s="15">
        <f t="shared" si="11"/>
        <v>0</v>
      </c>
      <c r="G23" s="15">
        <f t="shared" si="11"/>
        <v>109.6</v>
      </c>
      <c r="H23" s="15">
        <f t="shared" si="11"/>
        <v>109.6</v>
      </c>
      <c r="I23" s="15">
        <f t="shared" si="11"/>
        <v>0</v>
      </c>
      <c r="J23" s="15">
        <v>500</v>
      </c>
      <c r="K23" s="15">
        <f t="shared" si="11"/>
        <v>54800</v>
      </c>
      <c r="L23" s="4"/>
    </row>
    <row r="24" spans="1:12">
      <c r="A24" s="9" t="s">
        <v>30</v>
      </c>
      <c r="B24" s="16" t="s">
        <v>31</v>
      </c>
      <c r="C24" s="15">
        <v>8</v>
      </c>
      <c r="D24" s="12">
        <f t="shared" si="3"/>
        <v>8</v>
      </c>
      <c r="E24" s="12">
        <v>8</v>
      </c>
      <c r="F24" s="12"/>
      <c r="G24" s="12">
        <f t="shared" si="4"/>
        <v>8</v>
      </c>
      <c r="H24" s="17">
        <v>8</v>
      </c>
      <c r="I24" s="12"/>
      <c r="J24" s="8">
        <v>500</v>
      </c>
      <c r="K24" s="8">
        <f t="shared" si="2"/>
        <v>4000</v>
      </c>
      <c r="L24" s="4"/>
    </row>
    <row r="25" spans="1:12">
      <c r="A25" s="9" t="s">
        <v>30</v>
      </c>
      <c r="B25" s="16" t="s">
        <v>32</v>
      </c>
      <c r="C25" s="15">
        <v>4.5</v>
      </c>
      <c r="D25" s="12">
        <f t="shared" si="3"/>
        <v>4.5</v>
      </c>
      <c r="E25" s="12">
        <v>4.5</v>
      </c>
      <c r="F25" s="12"/>
      <c r="G25" s="12">
        <f t="shared" si="4"/>
        <v>4.5</v>
      </c>
      <c r="H25" s="17">
        <v>4.5</v>
      </c>
      <c r="I25" s="12"/>
      <c r="J25" s="8">
        <v>500</v>
      </c>
      <c r="K25" s="8">
        <f t="shared" si="2"/>
        <v>2250</v>
      </c>
      <c r="L25" s="4"/>
    </row>
    <row r="26" spans="1:12">
      <c r="A26" s="9" t="s">
        <v>30</v>
      </c>
      <c r="B26" s="16" t="s">
        <v>33</v>
      </c>
      <c r="C26" s="15">
        <v>22.1</v>
      </c>
      <c r="D26" s="12">
        <f t="shared" si="3"/>
        <v>22.1</v>
      </c>
      <c r="E26" s="12">
        <v>22.1</v>
      </c>
      <c r="F26" s="12"/>
      <c r="G26" s="12">
        <f t="shared" si="4"/>
        <v>4</v>
      </c>
      <c r="H26" s="17">
        <v>4</v>
      </c>
      <c r="I26" s="12"/>
      <c r="J26" s="8">
        <v>500</v>
      </c>
      <c r="K26" s="8">
        <f t="shared" si="2"/>
        <v>2000</v>
      </c>
      <c r="L26" s="4"/>
    </row>
    <row r="27" spans="1:12">
      <c r="A27" s="9" t="s">
        <v>30</v>
      </c>
      <c r="B27" s="16" t="s">
        <v>34</v>
      </c>
      <c r="C27" s="15">
        <v>24.3</v>
      </c>
      <c r="D27" s="12">
        <f t="shared" si="3"/>
        <v>24.3</v>
      </c>
      <c r="E27" s="12">
        <v>24.3</v>
      </c>
      <c r="F27" s="12"/>
      <c r="G27" s="12">
        <f t="shared" si="4"/>
        <v>3</v>
      </c>
      <c r="H27" s="17">
        <v>3</v>
      </c>
      <c r="I27" s="12"/>
      <c r="J27" s="8">
        <v>500</v>
      </c>
      <c r="K27" s="8">
        <f t="shared" si="2"/>
        <v>1500</v>
      </c>
      <c r="L27" s="4"/>
    </row>
    <row r="28" spans="1:12">
      <c r="A28" s="9" t="s">
        <v>30</v>
      </c>
      <c r="B28" s="16" t="s">
        <v>35</v>
      </c>
      <c r="C28" s="15">
        <v>3.5</v>
      </c>
      <c r="D28" s="12">
        <f t="shared" si="3"/>
        <v>3.5</v>
      </c>
      <c r="E28" s="12">
        <v>3.5</v>
      </c>
      <c r="F28" s="12"/>
      <c r="G28" s="12">
        <f t="shared" si="4"/>
        <v>1</v>
      </c>
      <c r="H28" s="17">
        <v>1</v>
      </c>
      <c r="I28" s="12"/>
      <c r="J28" s="8">
        <v>500</v>
      </c>
      <c r="K28" s="8">
        <f t="shared" si="2"/>
        <v>500</v>
      </c>
      <c r="L28" s="4"/>
    </row>
    <row r="29" spans="1:12">
      <c r="A29" s="9" t="s">
        <v>30</v>
      </c>
      <c r="B29" s="16" t="s">
        <v>36</v>
      </c>
      <c r="C29" s="14">
        <v>7.1</v>
      </c>
      <c r="D29" s="12">
        <f t="shared" si="3"/>
        <v>7.1</v>
      </c>
      <c r="E29" s="12">
        <v>7.1</v>
      </c>
      <c r="F29" s="12"/>
      <c r="G29" s="12">
        <f t="shared" si="4"/>
        <v>2.4</v>
      </c>
      <c r="H29" s="17">
        <v>2.4</v>
      </c>
      <c r="I29" s="12"/>
      <c r="J29" s="8">
        <v>500</v>
      </c>
      <c r="K29" s="8">
        <f t="shared" si="2"/>
        <v>1200</v>
      </c>
      <c r="L29" s="4"/>
    </row>
    <row r="30" spans="1:12">
      <c r="A30" s="9" t="s">
        <v>30</v>
      </c>
      <c r="B30" s="16" t="s">
        <v>37</v>
      </c>
      <c r="C30" s="15">
        <v>5.3</v>
      </c>
      <c r="D30" s="12">
        <f t="shared" si="3"/>
        <v>5.3</v>
      </c>
      <c r="E30" s="12">
        <v>5.3</v>
      </c>
      <c r="F30" s="12"/>
      <c r="G30" s="12">
        <f t="shared" si="4"/>
        <v>3.5</v>
      </c>
      <c r="H30" s="17">
        <v>3.5</v>
      </c>
      <c r="I30" s="12"/>
      <c r="J30" s="8">
        <v>500</v>
      </c>
      <c r="K30" s="8">
        <f t="shared" si="2"/>
        <v>1750</v>
      </c>
      <c r="L30" s="4"/>
    </row>
    <row r="31" spans="1:12">
      <c r="A31" s="9" t="s">
        <v>30</v>
      </c>
      <c r="B31" s="16" t="s">
        <v>38</v>
      </c>
      <c r="C31" s="15">
        <v>8.4</v>
      </c>
      <c r="D31" s="12">
        <f t="shared" si="3"/>
        <v>8.4</v>
      </c>
      <c r="E31" s="12">
        <v>8.4</v>
      </c>
      <c r="F31" s="12"/>
      <c r="G31" s="12">
        <f t="shared" si="4"/>
        <v>3.9</v>
      </c>
      <c r="H31" s="17">
        <v>3.9</v>
      </c>
      <c r="I31" s="12"/>
      <c r="J31" s="8">
        <v>500</v>
      </c>
      <c r="K31" s="8">
        <f t="shared" si="2"/>
        <v>1950</v>
      </c>
      <c r="L31" s="4"/>
    </row>
    <row r="32" spans="1:12">
      <c r="A32" s="9" t="s">
        <v>30</v>
      </c>
      <c r="B32" s="16" t="s">
        <v>39</v>
      </c>
      <c r="C32" s="15">
        <v>19.7</v>
      </c>
      <c r="D32" s="12">
        <f t="shared" si="3"/>
        <v>19.7</v>
      </c>
      <c r="E32" s="12">
        <v>19.7</v>
      </c>
      <c r="F32" s="12"/>
      <c r="G32" s="12">
        <f t="shared" si="4"/>
        <v>2.4</v>
      </c>
      <c r="H32" s="17">
        <v>2.4</v>
      </c>
      <c r="I32" s="12"/>
      <c r="J32" s="8">
        <v>500</v>
      </c>
      <c r="K32" s="8">
        <f t="shared" si="2"/>
        <v>1200</v>
      </c>
      <c r="L32" s="4"/>
    </row>
    <row r="33" spans="1:12">
      <c r="A33" s="9" t="s">
        <v>30</v>
      </c>
      <c r="B33" s="16" t="s">
        <v>40</v>
      </c>
      <c r="C33" s="15">
        <v>2.7</v>
      </c>
      <c r="D33" s="12">
        <f t="shared" si="3"/>
        <v>2.7</v>
      </c>
      <c r="E33" s="12">
        <v>2.7</v>
      </c>
      <c r="F33" s="12"/>
      <c r="G33" s="12">
        <f t="shared" si="4"/>
        <v>6.7</v>
      </c>
      <c r="H33" s="17">
        <v>6.7</v>
      </c>
      <c r="I33" s="12"/>
      <c r="J33" s="8">
        <v>500</v>
      </c>
      <c r="K33" s="8">
        <f t="shared" si="2"/>
        <v>3350</v>
      </c>
      <c r="L33" s="4"/>
    </row>
    <row r="34" spans="1:12">
      <c r="A34" s="9" t="s">
        <v>30</v>
      </c>
      <c r="B34" s="16" t="s">
        <v>38</v>
      </c>
      <c r="C34" s="15">
        <v>3.7</v>
      </c>
      <c r="D34" s="12">
        <f t="shared" si="3"/>
        <v>3.7</v>
      </c>
      <c r="E34" s="15">
        <v>3.7</v>
      </c>
      <c r="F34" s="12"/>
      <c r="G34" s="12">
        <f t="shared" si="4"/>
        <v>3.2</v>
      </c>
      <c r="H34" s="17">
        <v>3.2</v>
      </c>
      <c r="I34" s="12"/>
      <c r="J34" s="8">
        <v>500</v>
      </c>
      <c r="K34" s="8">
        <f t="shared" si="2"/>
        <v>1600</v>
      </c>
      <c r="L34" s="4"/>
    </row>
    <row r="35" spans="1:12">
      <c r="A35" s="9" t="s">
        <v>30</v>
      </c>
      <c r="B35" s="16" t="s">
        <v>41</v>
      </c>
      <c r="C35" s="15">
        <v>4.9</v>
      </c>
      <c r="D35" s="12">
        <f t="shared" si="3"/>
        <v>4.9</v>
      </c>
      <c r="E35" s="15">
        <v>4.9</v>
      </c>
      <c r="F35" s="12"/>
      <c r="G35" s="12">
        <f t="shared" si="4"/>
        <v>7</v>
      </c>
      <c r="H35" s="17">
        <v>7</v>
      </c>
      <c r="I35" s="12"/>
      <c r="J35" s="8">
        <v>500</v>
      </c>
      <c r="K35" s="8">
        <f t="shared" si="2"/>
        <v>3500</v>
      </c>
      <c r="L35" s="4"/>
    </row>
    <row r="36" spans="1:12">
      <c r="A36" s="9" t="s">
        <v>30</v>
      </c>
      <c r="B36" s="16" t="s">
        <v>42</v>
      </c>
      <c r="C36" s="15">
        <v>2.7</v>
      </c>
      <c r="D36" s="12">
        <f t="shared" si="3"/>
        <v>2.7</v>
      </c>
      <c r="E36" s="15">
        <v>2.7</v>
      </c>
      <c r="F36" s="12"/>
      <c r="G36" s="12">
        <f t="shared" si="4"/>
        <v>2.6</v>
      </c>
      <c r="H36" s="17">
        <v>2.6</v>
      </c>
      <c r="I36" s="12"/>
      <c r="J36" s="8">
        <v>500</v>
      </c>
      <c r="K36" s="8">
        <f t="shared" si="2"/>
        <v>1300</v>
      </c>
      <c r="L36" s="4"/>
    </row>
    <row r="37" spans="1:12">
      <c r="A37" s="9" t="s">
        <v>30</v>
      </c>
      <c r="B37" s="16" t="s">
        <v>42</v>
      </c>
      <c r="C37" s="15">
        <v>12.1</v>
      </c>
      <c r="D37" s="12">
        <f t="shared" si="3"/>
        <v>12.1</v>
      </c>
      <c r="E37" s="15">
        <v>12.1</v>
      </c>
      <c r="F37" s="12"/>
      <c r="G37" s="12">
        <f t="shared" si="4"/>
        <v>3.4</v>
      </c>
      <c r="H37" s="17">
        <v>3.4</v>
      </c>
      <c r="I37" s="12"/>
      <c r="J37" s="8">
        <v>500</v>
      </c>
      <c r="K37" s="8">
        <f t="shared" si="2"/>
        <v>1700</v>
      </c>
      <c r="L37" s="4"/>
    </row>
    <row r="38" spans="1:12">
      <c r="A38" s="9" t="s">
        <v>30</v>
      </c>
      <c r="B38" s="16" t="s">
        <v>43</v>
      </c>
      <c r="C38" s="15">
        <v>2.9</v>
      </c>
      <c r="D38" s="12">
        <f t="shared" si="3"/>
        <v>2.9</v>
      </c>
      <c r="E38" s="15">
        <v>2.9</v>
      </c>
      <c r="F38" s="12"/>
      <c r="G38" s="12">
        <f t="shared" si="4"/>
        <v>2.7</v>
      </c>
      <c r="H38" s="17">
        <v>2.7</v>
      </c>
      <c r="I38" s="12"/>
      <c r="J38" s="8">
        <v>500</v>
      </c>
      <c r="K38" s="8">
        <f t="shared" si="2"/>
        <v>1350</v>
      </c>
      <c r="L38" s="4"/>
    </row>
    <row r="39" spans="1:12">
      <c r="A39" s="9" t="s">
        <v>30</v>
      </c>
      <c r="B39" s="16" t="s">
        <v>44</v>
      </c>
      <c r="C39" s="15">
        <v>5.5</v>
      </c>
      <c r="D39" s="12">
        <f t="shared" si="3"/>
        <v>5.5</v>
      </c>
      <c r="E39" s="15">
        <v>5.5</v>
      </c>
      <c r="F39" s="12"/>
      <c r="G39" s="12">
        <f t="shared" si="4"/>
        <v>3.3</v>
      </c>
      <c r="H39" s="17">
        <v>3.3</v>
      </c>
      <c r="I39" s="12"/>
      <c r="J39" s="8">
        <v>500</v>
      </c>
      <c r="K39" s="8">
        <f t="shared" si="2"/>
        <v>1650</v>
      </c>
      <c r="L39" s="4"/>
    </row>
    <row r="40" spans="1:12">
      <c r="A40" s="9" t="s">
        <v>30</v>
      </c>
      <c r="B40" s="16" t="s">
        <v>45</v>
      </c>
      <c r="C40" s="15">
        <v>4</v>
      </c>
      <c r="D40" s="12">
        <f t="shared" si="3"/>
        <v>4</v>
      </c>
      <c r="E40" s="15">
        <v>4</v>
      </c>
      <c r="F40" s="12"/>
      <c r="G40" s="12">
        <f t="shared" si="4"/>
        <v>3.1</v>
      </c>
      <c r="H40" s="17">
        <v>3.1</v>
      </c>
      <c r="I40" s="12"/>
      <c r="J40" s="8">
        <v>500</v>
      </c>
      <c r="K40" s="8">
        <f t="shared" si="2"/>
        <v>1550</v>
      </c>
      <c r="L40" s="4"/>
    </row>
    <row r="41" spans="1:12">
      <c r="A41" s="9" t="s">
        <v>30</v>
      </c>
      <c r="B41" s="16" t="s">
        <v>46</v>
      </c>
      <c r="C41" s="15">
        <v>11.8</v>
      </c>
      <c r="D41" s="12">
        <f t="shared" si="3"/>
        <v>11.8</v>
      </c>
      <c r="E41" s="15">
        <v>11.8</v>
      </c>
      <c r="F41" s="12"/>
      <c r="G41" s="12">
        <f t="shared" si="4"/>
        <v>2.7</v>
      </c>
      <c r="H41" s="17">
        <v>2.7</v>
      </c>
      <c r="I41" s="12"/>
      <c r="J41" s="8">
        <v>500</v>
      </c>
      <c r="K41" s="8">
        <f t="shared" si="2"/>
        <v>1350</v>
      </c>
      <c r="L41" s="4"/>
    </row>
    <row r="42" spans="1:12">
      <c r="A42" s="9" t="s">
        <v>30</v>
      </c>
      <c r="B42" s="16" t="s">
        <v>47</v>
      </c>
      <c r="C42" s="15">
        <v>2.9</v>
      </c>
      <c r="D42" s="12">
        <f t="shared" si="3"/>
        <v>2.9</v>
      </c>
      <c r="E42" s="15">
        <v>2.9</v>
      </c>
      <c r="F42" s="12"/>
      <c r="G42" s="12">
        <f t="shared" si="4"/>
        <v>4.5</v>
      </c>
      <c r="H42" s="17">
        <v>4.5</v>
      </c>
      <c r="I42" s="12"/>
      <c r="J42" s="8">
        <v>500</v>
      </c>
      <c r="K42" s="8">
        <f t="shared" si="2"/>
        <v>2250</v>
      </c>
      <c r="L42" s="4"/>
    </row>
    <row r="43" spans="1:12">
      <c r="A43" s="9" t="s">
        <v>30</v>
      </c>
      <c r="B43" s="16" t="s">
        <v>48</v>
      </c>
      <c r="C43" s="15">
        <v>3</v>
      </c>
      <c r="D43" s="12">
        <f t="shared" si="3"/>
        <v>3</v>
      </c>
      <c r="E43" s="15">
        <v>3</v>
      </c>
      <c r="F43" s="12"/>
      <c r="G43" s="12">
        <f t="shared" si="4"/>
        <v>2.9</v>
      </c>
      <c r="H43" s="17">
        <v>2.9</v>
      </c>
      <c r="I43" s="12"/>
      <c r="J43" s="8">
        <v>500</v>
      </c>
      <c r="K43" s="8">
        <f t="shared" si="2"/>
        <v>1450</v>
      </c>
      <c r="L43" s="4"/>
    </row>
    <row r="44" spans="1:12">
      <c r="A44" s="9" t="s">
        <v>30</v>
      </c>
      <c r="B44" s="16" t="s">
        <v>49</v>
      </c>
      <c r="C44" s="15">
        <v>5.7</v>
      </c>
      <c r="D44" s="12">
        <f t="shared" si="3"/>
        <v>5.7</v>
      </c>
      <c r="E44" s="15">
        <v>5.7</v>
      </c>
      <c r="F44" s="12"/>
      <c r="G44" s="12">
        <f t="shared" si="4"/>
        <v>3.5</v>
      </c>
      <c r="H44" s="17">
        <v>3.5</v>
      </c>
      <c r="I44" s="12"/>
      <c r="J44" s="8">
        <v>500</v>
      </c>
      <c r="K44" s="8">
        <f t="shared" si="2"/>
        <v>1750</v>
      </c>
      <c r="L44" s="4"/>
    </row>
    <row r="45" spans="1:12">
      <c r="A45" s="9" t="s">
        <v>30</v>
      </c>
      <c r="B45" s="16" t="s">
        <v>50</v>
      </c>
      <c r="C45" s="15">
        <v>5</v>
      </c>
      <c r="D45" s="12">
        <f t="shared" si="3"/>
        <v>5</v>
      </c>
      <c r="E45" s="15">
        <v>5</v>
      </c>
      <c r="F45" s="12"/>
      <c r="G45" s="12">
        <f t="shared" si="4"/>
        <v>4</v>
      </c>
      <c r="H45" s="17">
        <v>4</v>
      </c>
      <c r="I45" s="12"/>
      <c r="J45" s="8">
        <v>500</v>
      </c>
      <c r="K45" s="8">
        <f t="shared" si="2"/>
        <v>2000</v>
      </c>
      <c r="L45" s="4"/>
    </row>
    <row r="46" spans="1:12">
      <c r="A46" s="9" t="s">
        <v>30</v>
      </c>
      <c r="B46" s="16" t="s">
        <v>49</v>
      </c>
      <c r="C46" s="15">
        <v>3.5</v>
      </c>
      <c r="D46" s="12">
        <f t="shared" si="3"/>
        <v>3.5</v>
      </c>
      <c r="E46" s="15">
        <v>3.5</v>
      </c>
      <c r="F46" s="12"/>
      <c r="G46" s="12">
        <f t="shared" si="4"/>
        <v>2</v>
      </c>
      <c r="H46" s="17">
        <v>2</v>
      </c>
      <c r="I46" s="12"/>
      <c r="J46" s="8">
        <v>500</v>
      </c>
      <c r="K46" s="8">
        <f t="shared" si="2"/>
        <v>1000</v>
      </c>
      <c r="L46" s="4"/>
    </row>
    <row r="47" spans="1:12">
      <c r="A47" s="9" t="s">
        <v>30</v>
      </c>
      <c r="B47" s="16" t="s">
        <v>51</v>
      </c>
      <c r="C47" s="15">
        <v>13.7</v>
      </c>
      <c r="D47" s="12">
        <f t="shared" si="3"/>
        <v>13.7</v>
      </c>
      <c r="E47" s="15">
        <v>13.7</v>
      </c>
      <c r="F47" s="12"/>
      <c r="G47" s="12">
        <f t="shared" si="4"/>
        <v>4.2</v>
      </c>
      <c r="H47" s="17">
        <v>4.2</v>
      </c>
      <c r="I47" s="12"/>
      <c r="J47" s="8">
        <v>500</v>
      </c>
      <c r="K47" s="8">
        <f t="shared" si="2"/>
        <v>2100</v>
      </c>
      <c r="L47" s="4"/>
    </row>
    <row r="48" spans="1:12">
      <c r="A48" s="9" t="s">
        <v>30</v>
      </c>
      <c r="B48" s="16" t="s">
        <v>52</v>
      </c>
      <c r="C48" s="17">
        <v>2.9</v>
      </c>
      <c r="D48" s="12">
        <f t="shared" si="3"/>
        <v>2.9</v>
      </c>
      <c r="E48" s="17">
        <v>2.9</v>
      </c>
      <c r="F48" s="4"/>
      <c r="G48" s="12">
        <f t="shared" si="4"/>
        <v>2.9</v>
      </c>
      <c r="H48" s="17">
        <v>2.9</v>
      </c>
      <c r="I48" s="4"/>
      <c r="J48" s="8">
        <v>500</v>
      </c>
      <c r="K48" s="8">
        <f t="shared" si="2"/>
        <v>1450</v>
      </c>
      <c r="L48" s="20"/>
    </row>
    <row r="49" spans="1:12">
      <c r="A49" s="9" t="s">
        <v>30</v>
      </c>
      <c r="B49" s="16" t="s">
        <v>53</v>
      </c>
      <c r="C49" s="17">
        <v>3</v>
      </c>
      <c r="D49" s="12">
        <f t="shared" si="3"/>
        <v>3</v>
      </c>
      <c r="E49" s="17">
        <v>3</v>
      </c>
      <c r="F49" s="10"/>
      <c r="G49" s="12">
        <f t="shared" si="4"/>
        <v>3</v>
      </c>
      <c r="H49" s="17">
        <v>3</v>
      </c>
      <c r="I49" s="10"/>
      <c r="J49" s="8">
        <v>500</v>
      </c>
      <c r="K49" s="8">
        <f t="shared" si="2"/>
        <v>1500</v>
      </c>
      <c r="L49" s="10"/>
    </row>
    <row r="50" spans="1:12">
      <c r="A50" s="9" t="s">
        <v>30</v>
      </c>
      <c r="B50" s="16" t="s">
        <v>54</v>
      </c>
      <c r="C50" s="17">
        <v>3.7</v>
      </c>
      <c r="D50" s="12">
        <f t="shared" si="3"/>
        <v>3.7</v>
      </c>
      <c r="E50" s="17">
        <v>3.7</v>
      </c>
      <c r="F50" s="10"/>
      <c r="G50" s="12">
        <f t="shared" si="4"/>
        <v>3.7</v>
      </c>
      <c r="H50" s="17">
        <v>3.7</v>
      </c>
      <c r="I50" s="10"/>
      <c r="J50" s="8">
        <v>500</v>
      </c>
      <c r="K50" s="8">
        <f t="shared" si="2"/>
        <v>1850</v>
      </c>
      <c r="L50" s="10"/>
    </row>
    <row r="51" spans="1:12">
      <c r="A51" s="9" t="s">
        <v>30</v>
      </c>
      <c r="B51" s="16" t="s">
        <v>55</v>
      </c>
      <c r="C51" s="17">
        <v>3</v>
      </c>
      <c r="D51" s="12">
        <f t="shared" si="3"/>
        <v>3</v>
      </c>
      <c r="E51" s="17">
        <v>3</v>
      </c>
      <c r="F51" s="10"/>
      <c r="G51" s="12">
        <f t="shared" si="4"/>
        <v>3</v>
      </c>
      <c r="H51" s="17">
        <v>3</v>
      </c>
      <c r="I51" s="10"/>
      <c r="J51" s="8">
        <v>500</v>
      </c>
      <c r="K51" s="8">
        <f t="shared" si="2"/>
        <v>1500</v>
      </c>
      <c r="L51" s="10"/>
    </row>
    <row r="52" spans="1:12">
      <c r="A52" s="9" t="s">
        <v>30</v>
      </c>
      <c r="B52" s="16" t="s">
        <v>56</v>
      </c>
      <c r="C52" s="17">
        <v>3.5</v>
      </c>
      <c r="D52" s="12">
        <f t="shared" si="3"/>
        <v>3.5</v>
      </c>
      <c r="E52" s="17">
        <v>3.5</v>
      </c>
      <c r="F52" s="10"/>
      <c r="G52" s="12">
        <f t="shared" si="4"/>
        <v>3.5</v>
      </c>
      <c r="H52" s="17">
        <v>3.5</v>
      </c>
      <c r="I52" s="10"/>
      <c r="J52" s="8">
        <v>500</v>
      </c>
      <c r="K52" s="8">
        <f t="shared" si="2"/>
        <v>1750</v>
      </c>
      <c r="L52" s="10"/>
    </row>
    <row r="53" spans="1:12">
      <c r="A53" s="9" t="s">
        <v>30</v>
      </c>
      <c r="B53" s="16" t="s">
        <v>57</v>
      </c>
      <c r="C53" s="17">
        <v>1</v>
      </c>
      <c r="D53" s="12">
        <f t="shared" si="3"/>
        <v>1</v>
      </c>
      <c r="E53" s="17">
        <v>1</v>
      </c>
      <c r="F53" s="10"/>
      <c r="G53" s="12">
        <f t="shared" si="4"/>
        <v>1</v>
      </c>
      <c r="H53" s="17">
        <v>1</v>
      </c>
      <c r="I53" s="10"/>
      <c r="J53" s="8">
        <v>500</v>
      </c>
      <c r="K53" s="8">
        <f t="shared" si="2"/>
        <v>500</v>
      </c>
      <c r="L53" s="10"/>
    </row>
    <row r="54" spans="1:12">
      <c r="A54" s="9" t="s">
        <v>30</v>
      </c>
      <c r="B54" s="16" t="s">
        <v>58</v>
      </c>
      <c r="C54" s="18">
        <v>2</v>
      </c>
      <c r="D54" s="12">
        <f t="shared" si="3"/>
        <v>2</v>
      </c>
      <c r="E54" s="18">
        <v>2</v>
      </c>
      <c r="F54" s="10"/>
      <c r="G54" s="12">
        <f t="shared" si="4"/>
        <v>2</v>
      </c>
      <c r="H54" s="18">
        <v>2</v>
      </c>
      <c r="I54" s="10"/>
      <c r="J54" s="8">
        <v>500</v>
      </c>
      <c r="K54" s="8">
        <f t="shared" si="2"/>
        <v>1000</v>
      </c>
      <c r="L54" s="10"/>
    </row>
    <row r="55" spans="1:12">
      <c r="A55" s="9" t="s">
        <v>30</v>
      </c>
      <c r="B55" s="16" t="s">
        <v>59</v>
      </c>
      <c r="C55" s="18">
        <v>2</v>
      </c>
      <c r="D55" s="12">
        <f t="shared" si="3"/>
        <v>2</v>
      </c>
      <c r="E55" s="18">
        <v>2</v>
      </c>
      <c r="F55" s="10"/>
      <c r="G55" s="12">
        <f t="shared" si="4"/>
        <v>2</v>
      </c>
      <c r="H55" s="18">
        <v>2</v>
      </c>
      <c r="I55" s="10"/>
      <c r="J55" s="8">
        <v>500</v>
      </c>
      <c r="K55" s="8">
        <f t="shared" si="2"/>
        <v>1000</v>
      </c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</sheetData>
  <mergeCells count="10">
    <mergeCell ref="A1:L1"/>
    <mergeCell ref="K2:L2"/>
    <mergeCell ref="D3:F3"/>
    <mergeCell ref="G3:I3"/>
    <mergeCell ref="A3:A4"/>
    <mergeCell ref="B3:B4"/>
    <mergeCell ref="C3:C4"/>
    <mergeCell ref="J3:J4"/>
    <mergeCell ref="K3:K4"/>
    <mergeCell ref="L3:L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18" sqref="I18"/>
    </sheetView>
  </sheetViews>
  <sheetFormatPr defaultColWidth="9.13888888888889" defaultRowHeight="14.4"/>
  <cols>
    <col min="2" max="2" width="23.5740740740741" customWidth="1"/>
    <col min="12" max="12" width="14.287037037037" customWidth="1"/>
  </cols>
  <sheetData>
    <row r="1" ht="49" customHeight="1" spans="1:1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11" t="s">
        <v>1</v>
      </c>
      <c r="L2" s="11"/>
    </row>
    <row r="3" ht="25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4"/>
      <c r="G3" s="4" t="s">
        <v>6</v>
      </c>
      <c r="H3" s="4"/>
      <c r="I3" s="4"/>
      <c r="J3" s="3" t="s">
        <v>7</v>
      </c>
      <c r="K3" s="3" t="s">
        <v>8</v>
      </c>
      <c r="L3" s="3" t="s">
        <v>9</v>
      </c>
    </row>
    <row r="4" ht="25" customHeight="1" spans="1:12">
      <c r="A4" s="5"/>
      <c r="B4" s="5"/>
      <c r="C4" s="5"/>
      <c r="D4" s="4" t="s">
        <v>10</v>
      </c>
      <c r="E4" s="6" t="s">
        <v>11</v>
      </c>
      <c r="F4" s="6" t="s">
        <v>12</v>
      </c>
      <c r="G4" s="4" t="s">
        <v>10</v>
      </c>
      <c r="H4" s="6" t="s">
        <v>11</v>
      </c>
      <c r="I4" s="6" t="s">
        <v>12</v>
      </c>
      <c r="J4" s="5"/>
      <c r="K4" s="5"/>
      <c r="L4" s="5"/>
    </row>
    <row r="5" ht="25" customHeight="1" spans="1:12">
      <c r="A5" s="4" t="s">
        <v>13</v>
      </c>
      <c r="B5" s="4"/>
      <c r="C5" s="7">
        <f>SUM(C6+C8+C10)</f>
        <v>1250</v>
      </c>
      <c r="D5" s="7">
        <f t="shared" ref="D5:K5" si="0">SUM(D6+D8+D10)</f>
        <v>1250</v>
      </c>
      <c r="E5" s="7">
        <f t="shared" si="0"/>
        <v>0</v>
      </c>
      <c r="F5" s="7">
        <f t="shared" si="0"/>
        <v>1250</v>
      </c>
      <c r="G5" s="7">
        <f t="shared" si="0"/>
        <v>1250</v>
      </c>
      <c r="H5" s="7">
        <f t="shared" si="0"/>
        <v>0</v>
      </c>
      <c r="I5" s="7">
        <f t="shared" si="0"/>
        <v>1250</v>
      </c>
      <c r="J5" s="7"/>
      <c r="K5" s="7">
        <f t="shared" si="0"/>
        <v>625000</v>
      </c>
      <c r="L5" s="4"/>
    </row>
    <row r="6" ht="25" customHeight="1" spans="1:12">
      <c r="A6" s="4" t="s">
        <v>17</v>
      </c>
      <c r="B6" s="4"/>
      <c r="C6" s="8">
        <v>454</v>
      </c>
      <c r="D6" s="8">
        <v>454</v>
      </c>
      <c r="E6" s="8"/>
      <c r="F6" s="8">
        <v>454</v>
      </c>
      <c r="G6" s="8">
        <v>454</v>
      </c>
      <c r="H6" s="8"/>
      <c r="I6" s="8">
        <v>454</v>
      </c>
      <c r="J6" s="8">
        <v>500</v>
      </c>
      <c r="K6" s="8">
        <f t="shared" ref="K6:K11" si="1">J6*I6</f>
        <v>227000</v>
      </c>
      <c r="L6" s="4"/>
    </row>
    <row r="7" ht="25" customHeight="1" spans="1:12">
      <c r="A7" s="4" t="s">
        <v>17</v>
      </c>
      <c r="B7" s="9" t="s">
        <v>16</v>
      </c>
      <c r="C7" s="8">
        <v>454</v>
      </c>
      <c r="D7" s="8">
        <v>454</v>
      </c>
      <c r="E7" s="8"/>
      <c r="F7" s="8">
        <v>454</v>
      </c>
      <c r="G7" s="8">
        <v>454</v>
      </c>
      <c r="H7" s="8"/>
      <c r="I7" s="8">
        <v>454</v>
      </c>
      <c r="J7" s="8">
        <v>500</v>
      </c>
      <c r="K7" s="8">
        <f t="shared" si="1"/>
        <v>227000</v>
      </c>
      <c r="L7" s="4"/>
    </row>
    <row r="8" ht="25" customHeight="1" spans="1:12">
      <c r="A8" s="4" t="s">
        <v>18</v>
      </c>
      <c r="B8" s="4"/>
      <c r="C8" s="8">
        <v>594</v>
      </c>
      <c r="D8" s="8">
        <v>594</v>
      </c>
      <c r="E8" s="8"/>
      <c r="F8" s="8">
        <v>594</v>
      </c>
      <c r="G8" s="8">
        <v>594</v>
      </c>
      <c r="H8" s="8"/>
      <c r="I8" s="8">
        <v>594</v>
      </c>
      <c r="J8" s="8">
        <v>500</v>
      </c>
      <c r="K8" s="8">
        <f t="shared" si="1"/>
        <v>297000</v>
      </c>
      <c r="L8" s="4"/>
    </row>
    <row r="9" ht="25" customHeight="1" spans="1:12">
      <c r="A9" s="4" t="s">
        <v>18</v>
      </c>
      <c r="B9" s="9" t="s">
        <v>19</v>
      </c>
      <c r="C9" s="8">
        <v>594</v>
      </c>
      <c r="D9" s="8">
        <v>594</v>
      </c>
      <c r="E9" s="8"/>
      <c r="F9" s="8">
        <v>594</v>
      </c>
      <c r="G9" s="8">
        <v>594</v>
      </c>
      <c r="H9" s="8"/>
      <c r="I9" s="8">
        <v>594</v>
      </c>
      <c r="J9" s="8">
        <v>500</v>
      </c>
      <c r="K9" s="8">
        <f t="shared" si="1"/>
        <v>297000</v>
      </c>
      <c r="L9" s="4"/>
    </row>
    <row r="10" ht="25" customHeight="1" spans="1:12">
      <c r="A10" s="4" t="s">
        <v>20</v>
      </c>
      <c r="B10" s="4"/>
      <c r="C10" s="8">
        <v>202</v>
      </c>
      <c r="D10" s="8">
        <v>202</v>
      </c>
      <c r="E10" s="8"/>
      <c r="F10" s="8">
        <v>202</v>
      </c>
      <c r="G10" s="8">
        <v>202</v>
      </c>
      <c r="H10" s="8"/>
      <c r="I10" s="8">
        <v>202</v>
      </c>
      <c r="J10" s="8">
        <v>500</v>
      </c>
      <c r="K10" s="8">
        <f t="shared" si="1"/>
        <v>101000</v>
      </c>
      <c r="L10" s="4"/>
    </row>
    <row r="11" ht="25" customHeight="1" spans="1:12">
      <c r="A11" s="4" t="s">
        <v>20</v>
      </c>
      <c r="B11" s="4" t="s">
        <v>21</v>
      </c>
      <c r="C11" s="8">
        <v>202</v>
      </c>
      <c r="D11" s="8">
        <v>202</v>
      </c>
      <c r="E11" s="8"/>
      <c r="F11" s="8">
        <v>202</v>
      </c>
      <c r="G11" s="8">
        <v>202</v>
      </c>
      <c r="H11" s="8"/>
      <c r="I11" s="8">
        <v>202</v>
      </c>
      <c r="J11" s="8">
        <v>500</v>
      </c>
      <c r="K11" s="8">
        <f t="shared" si="1"/>
        <v>101000</v>
      </c>
      <c r="L11" s="4"/>
    </row>
    <row r="12" ht="25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10">
    <mergeCell ref="A1:L1"/>
    <mergeCell ref="K2:L2"/>
    <mergeCell ref="D3:F3"/>
    <mergeCell ref="G3:I3"/>
    <mergeCell ref="A3:A4"/>
    <mergeCell ref="B3:B4"/>
    <mergeCell ref="C3:C4"/>
    <mergeCell ref="J3:J4"/>
    <mergeCell ref="K3:K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第一批资金付款表</vt:lpstr>
      <vt:lpstr>第二批资金付款表</vt:lpstr>
      <vt:lpstr>品改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2023-04-11T03:21:00Z</dcterms:created>
  <cp:lastPrinted>2023-04-11T08:49:00Z</cp:lastPrinted>
  <dcterms:modified xsi:type="dcterms:W3CDTF">2024-06-05T01:16:48Z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31934C16BE964EE4A3F221C21A423402_13</vt:lpwstr>
  </property>
</Properties>
</file>