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4" activeTab="16"/>
  </bookViews>
  <sheets>
    <sheet name="失地农民生活补助" sheetId="1" r:id="rId1"/>
    <sheet name="沅陵产业开发区工程领域欠款" sheetId="2" r:id="rId2"/>
    <sheet name="2019-2020年奇力新电价补贴" sheetId="3" r:id="rId3"/>
    <sheet name="乡村振兴工作经费" sheetId="4" r:id="rId4"/>
    <sheet name="奇力新项目建设资金" sheetId="5" r:id="rId5"/>
    <sheet name="专项业务费" sheetId="6" r:id="rId6"/>
    <sheet name="向大大项目" sheetId="7" r:id="rId7"/>
    <sheet name="沅陵县工业园区2023年度第一批次土地征收成片方案" sheetId="8" r:id="rId8"/>
    <sheet name="消防整改" sheetId="9" r:id="rId9"/>
    <sheet name="中药材产业链项目" sheetId="10" r:id="rId10"/>
    <sheet name="沅陵工业园标准化厂房建设项目" sheetId="11" r:id="rId11"/>
    <sheet name="创新创业综合服务基地项目" sheetId="12" r:id="rId12"/>
    <sheet name="辰州工业新区高华路沃溪路建设项目" sheetId="13" r:id="rId13"/>
    <sheet name="智慧停车场充电桩及配套设施专项债券项目" sheetId="14" r:id="rId14"/>
    <sheet name="沅翼微电（向华电子1号厂房装修工程）" sheetId="15" r:id="rId15"/>
    <sheet name="土地出让押金" sheetId="16" r:id="rId16"/>
    <sheet name="产业园电子信息科创基地标厂建设项目" sheetId="17" r:id="rId17"/>
    <sheet name="前海志博信科技（深圳）有限公司建设项目区安置点配套建设资金）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<sst xmlns="http://schemas.openxmlformats.org/spreadsheetml/2006/main" count="1266" uniqueCount="217">
  <si>
    <t>附件6</t>
  </si>
  <si>
    <t>项目支出绩效自评表</t>
  </si>
  <si>
    <t>项目支出名称</t>
  </si>
  <si>
    <t>失地农民生活补助</t>
  </si>
  <si>
    <t>主管部门</t>
  </si>
  <si>
    <t>沅陵县人民政府</t>
  </si>
  <si>
    <t>实施单位</t>
  </si>
  <si>
    <t>沅陵产业开发区管理委员会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</si>
  <si>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</si>
  <si>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</si>
  <si>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</si>
  <si>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</si>
  <si>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</si>
  <si>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</si>
  <si>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</si>
  <si>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</si>
  <si>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</si>
  <si>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</si>
  <si>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</si>
  <si>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</si>
  <si>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</si>
  <si>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</si>
  <si>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改善失地农民经济条件，推进园区用地扩展。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</si>
  <si>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</si>
  <si>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</si>
  <si>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</si>
  <si>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</si>
  <si>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</si>
  <si>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</si>
  <si>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</si>
  <si>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</si>
  <si>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</si>
  <si>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≤190.6万元</t>
  </si>
  <si>
    <t>190.6万元</t>
  </si>
  <si>
    <t>社会成本指标</t>
  </si>
  <si>
    <t>生态环境成本指标</t>
  </si>
  <si>
    <t>产出指标（30分)</t>
  </si>
  <si>
    <t>数量指标</t>
  </si>
  <si>
    <t>发放失地农民生活费批次</t>
  </si>
  <si>
    <t>≥2次</t>
  </si>
  <si>
    <t>2次</t>
  </si>
  <si>
    <t>质量指标</t>
  </si>
  <si>
    <t>补助准确率</t>
  </si>
  <si>
    <t>≥100%</t>
  </si>
  <si>
    <t>时效指标</t>
  </si>
  <si>
    <t>补助及时率</t>
  </si>
  <si>
    <t>效益指标（30分）</t>
  </si>
  <si>
    <t>经济效益指标</t>
  </si>
  <si>
    <t>社会效益指标</t>
  </si>
  <si>
    <t>促进园区产业规模持续壮大</t>
  </si>
  <si>
    <t>促进</t>
  </si>
  <si>
    <t>提升农民就业能力</t>
  </si>
  <si>
    <t>提升</t>
  </si>
  <si>
    <t>保障失地农民权益</t>
  </si>
  <si>
    <t>保障</t>
  </si>
  <si>
    <t>生态效益指标</t>
  </si>
  <si>
    <t>可持续影响指标</t>
  </si>
  <si>
    <t>满意度指标（10分）</t>
  </si>
  <si>
    <t>服务对象满意度指标</t>
  </si>
  <si>
    <t>使用人员满意度</t>
  </si>
  <si>
    <t>≥90%</t>
  </si>
  <si>
    <t>总分</t>
  </si>
  <si>
    <t xml:space="preserve">填表人：         填报日期：             联系电话： </t>
  </si>
  <si>
    <t>沅陵产业开发区工程领域欠款</t>
  </si>
  <si>
    <t>发展园区建设、改善经济发展环境，增加园区可持续发展的动力。</t>
  </si>
  <si>
    <t>≤180万元</t>
  </si>
  <si>
    <t>180万元</t>
  </si>
  <si>
    <t>沅陵产业开发区工程还款次数</t>
  </si>
  <si>
    <t>验收合格率</t>
  </si>
  <si>
    <t>验收及时率</t>
  </si>
  <si>
    <t>增强县域产业竞争力</t>
  </si>
  <si>
    <t>增强</t>
  </si>
  <si>
    <t>完善县域基础设施</t>
  </si>
  <si>
    <t>完善</t>
  </si>
  <si>
    <t>增加就业机会</t>
  </si>
  <si>
    <t>增加</t>
  </si>
  <si>
    <t>2019-2020年奇力新电价补贴</t>
  </si>
  <si>
    <t>县人民政府</t>
  </si>
  <si>
    <t>促进园区企业发展，为入园企业提供一个良好的平台。</t>
  </si>
  <si>
    <t>≤30万元</t>
  </si>
  <si>
    <t>30万元</t>
  </si>
  <si>
    <t>补贴企业家数</t>
  </si>
  <si>
    <t>≥5家</t>
  </si>
  <si>
    <t>5家</t>
  </si>
  <si>
    <t>补助精准率</t>
  </si>
  <si>
    <t>提高能源利用效率</t>
  </si>
  <si>
    <t>提高</t>
  </si>
  <si>
    <t>优化能源消费结构</t>
  </si>
  <si>
    <t>优化</t>
  </si>
  <si>
    <t>保障电力供应</t>
  </si>
  <si>
    <t>乡村振兴工作经费</t>
  </si>
  <si>
    <t>保障乡村振兴工作顺利开展</t>
  </si>
  <si>
    <t>资金已补贴到位</t>
  </si>
  <si>
    <t>≤4万元</t>
  </si>
  <si>
    <t>4万元</t>
  </si>
  <si>
    <t>乡村调研次数</t>
  </si>
  <si>
    <t>≥4次</t>
  </si>
  <si>
    <t>4次</t>
  </si>
  <si>
    <t>考核合格率</t>
  </si>
  <si>
    <t>考核及时率</t>
  </si>
  <si>
    <t>提高乡村振兴质量</t>
  </si>
  <si>
    <t>提高农业现代化水平</t>
  </si>
  <si>
    <t>促进乡村振兴发展</t>
  </si>
  <si>
    <t>奇力新项目建设资金</t>
  </si>
  <si>
    <t>≤209万元</t>
  </si>
  <si>
    <t>209万元</t>
  </si>
  <si>
    <t>建设新项目个数</t>
  </si>
  <si>
    <t>≥2个</t>
  </si>
  <si>
    <t>2个</t>
  </si>
  <si>
    <t>促进产业园区及企业发展</t>
  </si>
  <si>
    <t>提升产业技术升级</t>
  </si>
  <si>
    <t>优化县域营商环境</t>
  </si>
  <si>
    <t>专项业务费</t>
  </si>
  <si>
    <t>促进产业园区工作正常运转。</t>
  </si>
  <si>
    <t>≤183万元</t>
  </si>
  <si>
    <t>100万元</t>
  </si>
  <si>
    <t>发展专项事件完成率</t>
  </si>
  <si>
    <t>提升应急响应能力</t>
  </si>
  <si>
    <t>改善群众生活环境</t>
  </si>
  <si>
    <t>改善</t>
  </si>
  <si>
    <t>保障单位服务质量</t>
  </si>
  <si>
    <t>向大大项目</t>
  </si>
  <si>
    <t>向大大项目资金</t>
  </si>
  <si>
    <t>≤400万元</t>
  </si>
  <si>
    <t>400万元</t>
  </si>
  <si>
    <t>项目完成率</t>
  </si>
  <si>
    <t>增强品牌市场占有率</t>
  </si>
  <si>
    <t>满足消费者多元化需求</t>
  </si>
  <si>
    <t>满足</t>
  </si>
  <si>
    <t>规范市场秩序</t>
  </si>
  <si>
    <t>规范</t>
  </si>
  <si>
    <t>沅陵县工业园区2023年度第一批次土地征收成片方案</t>
  </si>
  <si>
    <t>沅陵县工业园区2023年度第一批次土地征收成片方案资金</t>
  </si>
  <si>
    <t>≤26万元</t>
  </si>
  <si>
    <t>26万元</t>
  </si>
  <si>
    <t>优化土地资源配置</t>
  </si>
  <si>
    <t>维护被征地农民的合法权益</t>
  </si>
  <si>
    <t>维护</t>
  </si>
  <si>
    <t>促进社会协调发展</t>
  </si>
  <si>
    <t>消防整改</t>
  </si>
  <si>
    <t>消防整改资金</t>
  </si>
  <si>
    <t>≤50万元</t>
  </si>
  <si>
    <t>50万元</t>
  </si>
  <si>
    <t>消防设施建设完成率</t>
  </si>
  <si>
    <t>提升建筑整体防火能力</t>
  </si>
  <si>
    <t>降低建筑火灾风险</t>
  </si>
  <si>
    <t>降低</t>
  </si>
  <si>
    <t>中药材产业链项目</t>
  </si>
  <si>
    <t>中药材产业链项目资金</t>
  </si>
  <si>
    <t>≤200万元</t>
  </si>
  <si>
    <t>200万元</t>
  </si>
  <si>
    <t>促进中医药产业发展</t>
  </si>
  <si>
    <t>推动产业结构升级</t>
  </si>
  <si>
    <t>推动</t>
  </si>
  <si>
    <t>保障中药材供应</t>
  </si>
  <si>
    <t>沅陵工业园标准化厂房建设项目</t>
  </si>
  <si>
    <t>沅陵工业园标准化厂房建设项目资金</t>
  </si>
  <si>
    <t>≤1800万元</t>
  </si>
  <si>
    <t>1800万元</t>
  </si>
  <si>
    <t>优化产业结构</t>
  </si>
  <si>
    <t>提高土地利用效率</t>
  </si>
  <si>
    <t>提升园区整体承载能力</t>
  </si>
  <si>
    <t>创新创业综合服务基地项目</t>
  </si>
  <si>
    <t>创新创业综合服务基地项目资金</t>
  </si>
  <si>
    <t>≤4500万元</t>
  </si>
  <si>
    <t>4500万元</t>
  </si>
  <si>
    <t>促进科技成果转化</t>
  </si>
  <si>
    <t>推动传统产业转型升级</t>
  </si>
  <si>
    <t>优化创新创业生态</t>
  </si>
  <si>
    <t>辰州工业新区高华路沃溪路建设项目及挡土墙2号和3号山头土石方工程</t>
  </si>
  <si>
    <t>辰州工业新区高华路沃溪路建设项目及挡土墙2号和3号山头土石方工程资金</t>
  </si>
  <si>
    <t>≤90.6万元</t>
  </si>
  <si>
    <t>90.6万元</t>
  </si>
  <si>
    <t>提升交通网络效能</t>
  </si>
  <si>
    <t>增强居民获得感</t>
  </si>
  <si>
    <t>提升区域公共服务水平</t>
  </si>
  <si>
    <t>智慧停车场充电桩及配套设施专项债券项目</t>
  </si>
  <si>
    <t>智慧停车场充电桩及配套设施专项债券项目资金</t>
  </si>
  <si>
    <t>≤1150万元</t>
  </si>
  <si>
    <t>1150万元</t>
  </si>
  <si>
    <t>提升新能源汽车的使用体验</t>
  </si>
  <si>
    <t>缓解城市交通拥堵</t>
  </si>
  <si>
    <t>缓解</t>
  </si>
  <si>
    <t>改善居民居住环境</t>
  </si>
  <si>
    <t>沅翼微电（向华电子1号厂房装修工程）</t>
  </si>
  <si>
    <t>沅翼微电资金</t>
  </si>
  <si>
    <t>≤280万元</t>
  </si>
  <si>
    <t>280万元</t>
  </si>
  <si>
    <t>增强区域产业竞争力</t>
  </si>
  <si>
    <t>改善厂房工作条件</t>
  </si>
  <si>
    <t>提升企业生产能力</t>
  </si>
  <si>
    <t>土地出让押金</t>
  </si>
  <si>
    <t>≤139.5万元</t>
  </si>
  <si>
    <t>139.5万元</t>
  </si>
  <si>
    <t>推动土地资源的合理利用</t>
  </si>
  <si>
    <t>改善经济发展环境</t>
  </si>
  <si>
    <t>促进园区建设</t>
  </si>
  <si>
    <t xml:space="preserve">       </t>
  </si>
  <si>
    <t>产业园电子信息科创基地标厂建设项目</t>
  </si>
  <si>
    <t>产业园电子信息科创基地标厂建设项目资金</t>
  </si>
  <si>
    <t>≤2000万元</t>
  </si>
  <si>
    <t>2000万元</t>
  </si>
  <si>
    <t>前海志博信科技（深圳）有限公司建设项目区安置点配套建设资金）</t>
  </si>
  <si>
    <t>项目已按计划完成</t>
  </si>
  <si>
    <t>实施项目成本管理</t>
  </si>
  <si>
    <t>20万元</t>
  </si>
  <si>
    <t>社会成本节约率</t>
  </si>
  <si>
    <t>生态环境成本节约率</t>
  </si>
  <si>
    <t>工程建设完工率</t>
  </si>
  <si>
    <t>……</t>
  </si>
  <si>
    <t>确保安全文明施工</t>
  </si>
  <si>
    <t>项目完成的及时性</t>
  </si>
  <si>
    <t>2024年低</t>
  </si>
  <si>
    <t>促进园区经济发展</t>
  </si>
  <si>
    <t>效果明显</t>
  </si>
  <si>
    <t>生态效益情况</t>
  </si>
  <si>
    <t>促进园区产业规模持续壮大，实现高质量发展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</si>
</sst>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0_ "/>
    <numFmt numFmtId="179" formatCode="#,##0.0_ "/>
  </numFmts>
  <fonts count="28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9" workbookViewId="0">
      <selection activeCell="E18" sqref="E18:H18"/>
    </sheetView>
  </sheetViews>
  <sheetFormatPr defaultColWidth="9" defaultRowHeight="14.4"/>
  <cols>
    <col min="4" max="4" width="12.4444444444444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4" t="s">
        <v>5</v>
      </c>
      <c r="C5" s="4"/>
      <c r="D5" s="4"/>
      <c r="E5" s="4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4">
        <v>190.6</v>
      </c>
      <c r="E7" s="4">
        <v>190.6</v>
      </c>
      <c r="F7" s="4">
        <v>190.6</v>
      </c>
      <c r="G7" s="4">
        <v>10</v>
      </c>
      <c r="H7" s="19">
        <v>1</v>
      </c>
      <c r="I7" s="4">
        <v>10</v>
      </c>
    </row>
    <row r="8" ht="24.75" customHeight="1" spans="1:9">
      <c r="A8" s="10"/>
      <c r="B8" s="6" t="s">
        <v>16</v>
      </c>
      <c r="C8" s="6"/>
      <c r="D8" s="4">
        <v>190.6</v>
      </c>
      <c r="E8" s="4">
        <v>190.6</v>
      </c>
      <c r="F8" s="4">
        <v>190.6</v>
      </c>
      <c r="G8" s="4">
        <v>10</v>
      </c>
      <c r="H8" s="19"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22</v>
      </c>
      <c r="C12" s="6"/>
      <c r="D12" s="6"/>
      <c r="E12" s="6"/>
      <c r="F12" s="6" t="s">
        <v>22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4" t="s">
        <v>3</v>
      </c>
      <c r="E14" s="4" t="s">
        <v>32</v>
      </c>
      <c r="F14" s="4" t="s">
        <v>33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36" spans="1:9">
      <c r="A17" s="10"/>
      <c r="B17" s="7" t="s">
        <v>36</v>
      </c>
      <c r="C17" s="7" t="s">
        <v>37</v>
      </c>
      <c r="D17" s="4" t="s">
        <v>38</v>
      </c>
      <c r="E17" s="4" t="s">
        <v>39</v>
      </c>
      <c r="F17" s="4" t="s">
        <v>40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42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45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spans="1:9">
      <c r="A21" s="10"/>
      <c r="B21" s="10"/>
      <c r="C21" s="15"/>
      <c r="D21" s="4"/>
      <c r="E21" s="4"/>
      <c r="F21" s="4"/>
      <c r="G21" s="4"/>
      <c r="H21" s="4"/>
      <c r="I21" s="6"/>
    </row>
    <row r="22" ht="36" spans="1:9">
      <c r="A22" s="10"/>
      <c r="B22" s="10"/>
      <c r="C22" s="7" t="s">
        <v>48</v>
      </c>
      <c r="D22" s="4" t="s">
        <v>49</v>
      </c>
      <c r="E22" s="4" t="s">
        <v>50</v>
      </c>
      <c r="F22" s="4" t="s">
        <v>50</v>
      </c>
      <c r="G22" s="4">
        <v>10</v>
      </c>
      <c r="H22" s="4">
        <v>10</v>
      </c>
      <c r="I22" s="6"/>
    </row>
    <row r="23" ht="24" spans="1:9">
      <c r="A23" s="10"/>
      <c r="B23" s="10"/>
      <c r="C23" s="21"/>
      <c r="D23" s="4" t="s">
        <v>51</v>
      </c>
      <c r="E23" s="4" t="s">
        <v>52</v>
      </c>
      <c r="F23" s="4" t="s">
        <v>52</v>
      </c>
      <c r="G23" s="4">
        <v>10</v>
      </c>
      <c r="H23" s="4">
        <v>10</v>
      </c>
      <c r="I23" s="6"/>
    </row>
    <row r="24" ht="24" spans="1:9">
      <c r="A24" s="10"/>
      <c r="B24" s="10"/>
      <c r="C24" s="15"/>
      <c r="D24" s="4" t="s">
        <v>53</v>
      </c>
      <c r="E24" s="4" t="s">
        <v>54</v>
      </c>
      <c r="F24" s="4" t="s">
        <v>54</v>
      </c>
      <c r="G24" s="4">
        <v>10</v>
      </c>
      <c r="H24" s="4">
        <v>10</v>
      </c>
      <c r="I24" s="6"/>
    </row>
    <row r="25" ht="24" spans="1:9">
      <c r="A25" s="10"/>
      <c r="B25" s="10"/>
      <c r="C25" s="7" t="s">
        <v>55</v>
      </c>
      <c r="D25" s="4"/>
      <c r="E25" s="4"/>
      <c r="F25" s="4"/>
      <c r="G25" s="4"/>
      <c r="H25" s="4"/>
      <c r="I25" s="6"/>
    </row>
    <row r="26" ht="24" spans="1:9">
      <c r="A26" s="10"/>
      <c r="B26" s="10"/>
      <c r="C26" s="4" t="s">
        <v>56</v>
      </c>
      <c r="D26" s="4"/>
      <c r="E26" s="4"/>
      <c r="F26" s="4"/>
      <c r="G26" s="4"/>
      <c r="H26" s="4"/>
      <c r="I26" s="6"/>
    </row>
    <row r="27" ht="36" spans="1:9">
      <c r="A27" s="10"/>
      <c r="B27" s="7" t="s">
        <v>57</v>
      </c>
      <c r="C27" s="4" t="s">
        <v>58</v>
      </c>
      <c r="D27" s="4" t="s">
        <v>59</v>
      </c>
      <c r="E27" s="19" t="s">
        <v>60</v>
      </c>
      <c r="F27" s="19">
        <v>0.9</v>
      </c>
      <c r="G27" s="4">
        <v>10</v>
      </c>
      <c r="H27" s="4">
        <v>10</v>
      </c>
      <c r="I27" s="6"/>
    </row>
    <row r="28" ht="21" customHeight="1" spans="1:9">
      <c r="A28" s="4" t="s">
        <v>61</v>
      </c>
      <c r="B28" s="4"/>
      <c r="C28" s="4"/>
      <c r="D28" s="4"/>
      <c r="E28" s="4"/>
      <c r="F28" s="4"/>
      <c r="G28" s="4">
        <f>SUM(SUM(G14:G27)+G7)</f>
        <v>100</v>
      </c>
      <c r="H28" s="4">
        <f>SUM(SUM(H14:H27)+I7)</f>
        <v>100</v>
      </c>
      <c r="I28" s="6"/>
    </row>
    <row r="29" ht="15.6" spans="1:9">
      <c r="A29" s="18" t="s">
        <v>62</v>
      </c>
      <c r="B29" s="18"/>
      <c r="C29" s="18"/>
      <c r="D29" s="18"/>
      <c r="E29" s="18"/>
      <c r="F29" s="18"/>
      <c r="G29" s="18"/>
      <c r="H29" s="18"/>
      <c r="I29" s="18"/>
    </row>
  </sheetData>
  <mergeCells count="24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8:F28"/>
    <mergeCell ref="A29:I29"/>
    <mergeCell ref="A3:A4"/>
    <mergeCell ref="A6:A10"/>
    <mergeCell ref="A11:A12"/>
    <mergeCell ref="A13:A27"/>
    <mergeCell ref="B14:B16"/>
    <mergeCell ref="B17:B19"/>
    <mergeCell ref="B20:B26"/>
    <mergeCell ref="C20:C21"/>
    <mergeCell ref="C22:C24"/>
    <mergeCell ref="B3:I4"/>
  </mergeCells>
  <pageMargins left="0.7" right="0.7" top="0.18" bottom="0.1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2" workbookViewId="0">
      <selection activeCell="E26" sqref="E26:H26"/>
    </sheetView>
  </sheetViews>
  <sheetFormatPr defaultColWidth="9" defaultRowHeight="14.4"/>
  <cols>
    <col min="4" max="4" width="11.4444444444444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63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4">
        <v>180</v>
      </c>
      <c r="E7" s="4">
        <v>180</v>
      </c>
      <c r="F7" s="4">
        <v>180</v>
      </c>
      <c r="G7" s="4">
        <v>10</v>
      </c>
      <c r="H7" s="19">
        <v>1</v>
      </c>
      <c r="I7" s="4">
        <v>10</v>
      </c>
    </row>
    <row r="8" ht="24.75" customHeight="1" spans="1:9">
      <c r="A8" s="10"/>
      <c r="B8" s="6" t="s">
        <v>16</v>
      </c>
      <c r="C8" s="6"/>
      <c r="D8" s="4">
        <f>D7</f>
        <v>180</v>
      </c>
      <c r="E8" s="4">
        <f>E7</f>
        <v>180</v>
      </c>
      <c r="F8" s="4">
        <f>F7</f>
        <v>180</v>
      </c>
      <c r="G8" s="4">
        <v>10</v>
      </c>
      <c r="H8" s="19"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36" spans="1:9">
      <c r="A14" s="10"/>
      <c r="B14" s="7" t="s">
        <v>30</v>
      </c>
      <c r="C14" s="16" t="s">
        <v>31</v>
      </c>
      <c r="D14" s="4" t="s">
        <v>63</v>
      </c>
      <c r="E14" s="4" t="s">
        <v>65</v>
      </c>
      <c r="F14" s="4" t="s">
        <v>66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36" spans="1:9">
      <c r="A17" s="10"/>
      <c r="B17" s="7" t="s">
        <v>36</v>
      </c>
      <c r="C17" s="7" t="s">
        <v>37</v>
      </c>
      <c r="D17" s="4" t="s">
        <v>67</v>
      </c>
      <c r="E17" s="4" t="s">
        <v>39</v>
      </c>
      <c r="F17" s="4" t="s">
        <v>40</v>
      </c>
      <c r="G17" s="4">
        <v>10</v>
      </c>
      <c r="H17" s="4">
        <v>10</v>
      </c>
      <c r="I17" s="6"/>
    </row>
    <row r="18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23" t="s">
        <v>48</v>
      </c>
      <c r="D21" s="4" t="s">
        <v>70</v>
      </c>
      <c r="E21" s="4" t="s">
        <v>71</v>
      </c>
      <c r="F21" s="4" t="s">
        <v>71</v>
      </c>
      <c r="G21" s="4">
        <v>10</v>
      </c>
      <c r="H21" s="4">
        <v>10</v>
      </c>
      <c r="I21" s="6"/>
    </row>
    <row r="22" ht="24" spans="1:9">
      <c r="A22" s="10"/>
      <c r="B22" s="10"/>
      <c r="C22" s="24"/>
      <c r="D22" s="4" t="s">
        <v>72</v>
      </c>
      <c r="E22" s="4" t="s">
        <v>73</v>
      </c>
      <c r="F22" s="4" t="s">
        <v>73</v>
      </c>
      <c r="G22" s="4">
        <v>10</v>
      </c>
      <c r="H22" s="4">
        <v>10</v>
      </c>
      <c r="I22" s="6"/>
    </row>
    <row r="23" ht="24" spans="1:9">
      <c r="A23" s="10"/>
      <c r="B23" s="10"/>
      <c r="C23" s="24"/>
      <c r="D23" s="4" t="s">
        <v>74</v>
      </c>
      <c r="E23" s="4" t="s">
        <v>75</v>
      </c>
      <c r="F23" s="4" t="s">
        <v>75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31" bottom="0.1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4" workbookViewId="0">
      <selection activeCell="E17" sqref="E17:F19"/>
    </sheetView>
  </sheetViews>
  <sheetFormatPr defaultColWidth="9" defaultRowHeight="14.4"/>
  <cols>
    <col min="4" max="4" width="10.1296296296296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76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77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4">
        <v>30</v>
      </c>
      <c r="E7" s="4">
        <v>30</v>
      </c>
      <c r="F7" s="4">
        <v>30</v>
      </c>
      <c r="G7" s="4">
        <v>10</v>
      </c>
      <c r="H7" s="19">
        <v>1</v>
      </c>
      <c r="I7" s="4">
        <v>10</v>
      </c>
    </row>
    <row r="8" ht="24.75" customHeight="1" spans="1:9">
      <c r="A8" s="10"/>
      <c r="B8" s="6" t="s">
        <v>16</v>
      </c>
      <c r="C8" s="6"/>
      <c r="D8" s="4">
        <f t="shared" ref="D8:F8" si="0">D7</f>
        <v>30</v>
      </c>
      <c r="E8" s="4">
        <f t="shared" si="0"/>
        <v>30</v>
      </c>
      <c r="F8" s="4">
        <f t="shared" si="0"/>
        <v>30</v>
      </c>
      <c r="G8" s="4">
        <v>10</v>
      </c>
      <c r="H8" s="19"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78</v>
      </c>
      <c r="C12" s="6"/>
      <c r="D12" s="6"/>
      <c r="E12" s="6"/>
      <c r="F12" s="6" t="s">
        <v>78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36" spans="1:9">
      <c r="A14" s="10"/>
      <c r="B14" s="7" t="s">
        <v>30</v>
      </c>
      <c r="C14" s="16" t="s">
        <v>31</v>
      </c>
      <c r="D14" s="4" t="s">
        <v>76</v>
      </c>
      <c r="E14" s="4" t="s">
        <v>79</v>
      </c>
      <c r="F14" s="4" t="s">
        <v>80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81</v>
      </c>
      <c r="E17" s="4" t="s">
        <v>82</v>
      </c>
      <c r="F17" s="4" t="s">
        <v>83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84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45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85</v>
      </c>
      <c r="E21" s="4" t="s">
        <v>86</v>
      </c>
      <c r="F21" s="4" t="s">
        <v>86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87</v>
      </c>
      <c r="E22" s="4" t="s">
        <v>88</v>
      </c>
      <c r="F22" s="4" t="s">
        <v>88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89</v>
      </c>
      <c r="E23" s="4" t="s">
        <v>54</v>
      </c>
      <c r="F23" s="4" t="s">
        <v>54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38" bottom="0.43" header="0.27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3" workbookViewId="0">
      <selection activeCell="E26" sqref="E26:H26"/>
    </sheetView>
  </sheetViews>
  <sheetFormatPr defaultColWidth="9" defaultRowHeight="14.4"/>
  <cols>
    <col min="4" max="4" width="10.75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90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77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4">
        <v>4</v>
      </c>
      <c r="E7" s="4">
        <v>4</v>
      </c>
      <c r="F7" s="4">
        <v>4</v>
      </c>
      <c r="G7" s="4">
        <v>10</v>
      </c>
      <c r="H7" s="19">
        <v>1</v>
      </c>
      <c r="I7" s="4">
        <v>10</v>
      </c>
    </row>
    <row r="8" ht="24.75" customHeight="1" spans="1:9">
      <c r="A8" s="10"/>
      <c r="B8" s="6" t="s">
        <v>16</v>
      </c>
      <c r="C8" s="6"/>
      <c r="D8" s="4">
        <f t="shared" ref="D8:F8" si="0">D7</f>
        <v>4</v>
      </c>
      <c r="E8" s="4">
        <f t="shared" si="0"/>
        <v>4</v>
      </c>
      <c r="F8" s="4">
        <f t="shared" si="0"/>
        <v>4</v>
      </c>
      <c r="G8" s="4">
        <v>10</v>
      </c>
      <c r="H8" s="19"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91</v>
      </c>
      <c r="C12" s="6"/>
      <c r="D12" s="6"/>
      <c r="E12" s="6"/>
      <c r="F12" s="6" t="s">
        <v>92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4" t="s">
        <v>90</v>
      </c>
      <c r="E14" s="4" t="s">
        <v>93</v>
      </c>
      <c r="F14" s="4" t="s">
        <v>94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95</v>
      </c>
      <c r="E17" s="4" t="s">
        <v>96</v>
      </c>
      <c r="F17" s="4" t="s">
        <v>97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98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99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100</v>
      </c>
      <c r="E21" s="4" t="s">
        <v>86</v>
      </c>
      <c r="F21" s="4" t="s">
        <v>86</v>
      </c>
      <c r="G21" s="4">
        <v>10</v>
      </c>
      <c r="H21" s="4">
        <v>10</v>
      </c>
      <c r="I21" s="6"/>
    </row>
    <row r="22" ht="36" spans="1:9">
      <c r="A22" s="10"/>
      <c r="B22" s="10"/>
      <c r="C22" s="21"/>
      <c r="D22" s="4" t="s">
        <v>101</v>
      </c>
      <c r="E22" s="4" t="s">
        <v>86</v>
      </c>
      <c r="F22" s="4" t="s">
        <v>86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102</v>
      </c>
      <c r="E23" s="4" t="s">
        <v>50</v>
      </c>
      <c r="F23" s="4" t="s">
        <v>50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" bottom="0.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3" workbookViewId="0">
      <selection activeCell="E18" sqref="E18:F18"/>
    </sheetView>
  </sheetViews>
  <sheetFormatPr defaultColWidth="9" defaultRowHeight="14.4"/>
  <cols>
    <col min="4" max="4" width="9.87962962962963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103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77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209</v>
      </c>
      <c r="E7" s="11">
        <v>209</v>
      </c>
      <c r="F7" s="11">
        <v>209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209</v>
      </c>
      <c r="E8" s="13">
        <f t="shared" si="0"/>
        <v>209</v>
      </c>
      <c r="F8" s="13">
        <f t="shared" si="0"/>
        <v>209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36" spans="1:9">
      <c r="A14" s="10"/>
      <c r="B14" s="7" t="s">
        <v>30</v>
      </c>
      <c r="C14" s="16" t="s">
        <v>31</v>
      </c>
      <c r="D14" s="4" t="s">
        <v>103</v>
      </c>
      <c r="E14" s="4" t="s">
        <v>104</v>
      </c>
      <c r="F14" s="4" t="s">
        <v>105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106</v>
      </c>
      <c r="E17" s="4" t="s">
        <v>107</v>
      </c>
      <c r="F17" s="4" t="s">
        <v>108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36" spans="1:9">
      <c r="A21" s="10"/>
      <c r="B21" s="10"/>
      <c r="C21" s="7" t="s">
        <v>48</v>
      </c>
      <c r="D21" s="4" t="s">
        <v>109</v>
      </c>
      <c r="E21" s="4" t="s">
        <v>50</v>
      </c>
      <c r="F21" s="4" t="s">
        <v>50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110</v>
      </c>
      <c r="E22" s="4" t="s">
        <v>52</v>
      </c>
      <c r="F22" s="4" t="s">
        <v>52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111</v>
      </c>
      <c r="E23" s="4" t="s">
        <v>88</v>
      </c>
      <c r="F23" s="4" t="s">
        <v>88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6" bottom="0.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3" workbookViewId="0">
      <selection activeCell="E17" sqref="E17:F17"/>
    </sheetView>
  </sheetViews>
  <sheetFormatPr defaultColWidth="9" defaultRowHeight="14.4"/>
  <cols>
    <col min="4" max="4" width="10.5" customWidth="1"/>
    <col min="8" max="8" width="6.77777777777778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112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183</v>
      </c>
      <c r="E7" s="11">
        <v>100</v>
      </c>
      <c r="F7" s="11">
        <v>100</v>
      </c>
      <c r="G7" s="4">
        <v>10</v>
      </c>
      <c r="H7" s="19">
        <f>F7/D7</f>
        <v>0.546448087431694</v>
      </c>
      <c r="I7" s="4">
        <v>6</v>
      </c>
    </row>
    <row r="8" ht="24.75" customHeight="1" spans="1:9">
      <c r="A8" s="10"/>
      <c r="B8" s="6" t="s">
        <v>16</v>
      </c>
      <c r="C8" s="6"/>
      <c r="D8" s="13">
        <f t="shared" ref="D8:F8" si="0">D7</f>
        <v>183</v>
      </c>
      <c r="E8" s="13">
        <f t="shared" si="0"/>
        <v>100</v>
      </c>
      <c r="F8" s="13">
        <f t="shared" si="0"/>
        <v>100</v>
      </c>
      <c r="G8" s="4">
        <v>10</v>
      </c>
      <c r="H8" s="19">
        <f>F8/D8</f>
        <v>0.546448087431694</v>
      </c>
      <c r="I8" s="4">
        <v>6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113</v>
      </c>
      <c r="C12" s="6"/>
      <c r="D12" s="6"/>
      <c r="E12" s="6"/>
      <c r="F12" s="6" t="s">
        <v>113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4" t="s">
        <v>112</v>
      </c>
      <c r="E14" s="4" t="s">
        <v>114</v>
      </c>
      <c r="F14" s="4" t="s">
        <v>115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36" spans="1:9">
      <c r="A17" s="10"/>
      <c r="B17" s="7" t="s">
        <v>36</v>
      </c>
      <c r="C17" s="7" t="s">
        <v>37</v>
      </c>
      <c r="D17" s="4" t="s">
        <v>116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117</v>
      </c>
      <c r="E21" s="4" t="s">
        <v>52</v>
      </c>
      <c r="F21" s="4" t="s">
        <v>52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118</v>
      </c>
      <c r="E22" s="4" t="s">
        <v>119</v>
      </c>
      <c r="F22" s="4" t="s">
        <v>119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120</v>
      </c>
      <c r="E23" s="4" t="s">
        <v>54</v>
      </c>
      <c r="F23" s="4" t="s">
        <v>54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96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17" bottom="0.26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9" workbookViewId="0">
      <selection activeCell="F26" sqref="F26"/>
    </sheetView>
  </sheetViews>
  <sheetFormatPr defaultColWidth="9" defaultRowHeight="14.4"/>
  <cols>
    <col min="4" max="4" width="10.1296296296296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121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400</v>
      </c>
      <c r="E7" s="11">
        <v>400</v>
      </c>
      <c r="F7" s="11">
        <v>400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>D7</f>
        <v>400</v>
      </c>
      <c r="E8" s="13">
        <f t="shared" ref="D8:F8" si="0">E7</f>
        <v>400</v>
      </c>
      <c r="F8" s="13">
        <f t="shared" si="0"/>
        <v>400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4" t="s">
        <v>122</v>
      </c>
      <c r="E14" s="4" t="s">
        <v>123</v>
      </c>
      <c r="F14" s="4" t="s">
        <v>124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36" spans="1:9">
      <c r="A21" s="10"/>
      <c r="B21" s="10"/>
      <c r="C21" s="23" t="s">
        <v>48</v>
      </c>
      <c r="D21" s="4" t="s">
        <v>126</v>
      </c>
      <c r="E21" s="4" t="s">
        <v>71</v>
      </c>
      <c r="F21" s="4" t="s">
        <v>71</v>
      </c>
      <c r="G21" s="4">
        <v>10</v>
      </c>
      <c r="H21" s="4">
        <v>10</v>
      </c>
      <c r="I21" s="6"/>
    </row>
    <row r="22" ht="36" spans="1:9">
      <c r="A22" s="10"/>
      <c r="B22" s="10"/>
      <c r="C22" s="24"/>
      <c r="D22" s="4" t="s">
        <v>127</v>
      </c>
      <c r="E22" s="4" t="s">
        <v>128</v>
      </c>
      <c r="F22" s="4" t="s">
        <v>128</v>
      </c>
      <c r="G22" s="4">
        <v>10</v>
      </c>
      <c r="H22" s="4">
        <v>10</v>
      </c>
      <c r="I22" s="6"/>
    </row>
    <row r="23" ht="24" spans="1:9">
      <c r="A23" s="10"/>
      <c r="B23" s="10"/>
      <c r="C23" s="24"/>
      <c r="D23" s="4" t="s">
        <v>129</v>
      </c>
      <c r="E23" s="4" t="s">
        <v>130</v>
      </c>
      <c r="F23" s="4" t="s">
        <v>130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>
        <v>0.9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8" bottom="0.18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B5" sqref="B5:E5"/>
    </sheetView>
  </sheetViews>
  <sheetFormatPr defaultColWidth="9" defaultRowHeight="14.4"/>
  <cols>
    <col min="4" max="4" width="10.5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131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10">
      <c r="A7" s="10"/>
      <c r="B7" s="6" t="s">
        <v>15</v>
      </c>
      <c r="C7" s="6"/>
      <c r="D7" s="11">
        <v>26</v>
      </c>
      <c r="E7" s="11">
        <v>26</v>
      </c>
      <c r="F7" s="11">
        <v>26</v>
      </c>
      <c r="G7" s="4">
        <v>10</v>
      </c>
      <c r="H7" s="19">
        <f>F7/E7</f>
        <v>1</v>
      </c>
      <c r="I7" s="4">
        <v>10</v>
      </c>
      <c r="J7" s="27"/>
    </row>
    <row r="8" ht="24.75" customHeight="1" spans="1:10">
      <c r="A8" s="10"/>
      <c r="B8" s="6" t="s">
        <v>16</v>
      </c>
      <c r="C8" s="6"/>
      <c r="D8" s="13">
        <f t="shared" ref="D8:F8" si="0">D7</f>
        <v>26</v>
      </c>
      <c r="E8" s="13">
        <f t="shared" si="0"/>
        <v>26</v>
      </c>
      <c r="F8" s="13">
        <f t="shared" si="0"/>
        <v>26</v>
      </c>
      <c r="G8" s="4">
        <v>10</v>
      </c>
      <c r="H8" s="19">
        <f>F8/E8</f>
        <v>1</v>
      </c>
      <c r="I8" s="4">
        <v>10</v>
      </c>
      <c r="J8" s="27"/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84" spans="1:9">
      <c r="A14" s="10"/>
      <c r="B14" s="7" t="s">
        <v>30</v>
      </c>
      <c r="C14" s="4" t="s">
        <v>31</v>
      </c>
      <c r="D14" s="4" t="s">
        <v>132</v>
      </c>
      <c r="E14" s="4" t="s">
        <v>133</v>
      </c>
      <c r="F14" s="4" t="s">
        <v>134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135</v>
      </c>
      <c r="E21" s="4" t="s">
        <v>88</v>
      </c>
      <c r="F21" s="4" t="s">
        <v>88</v>
      </c>
      <c r="G21" s="4">
        <v>10</v>
      </c>
      <c r="H21" s="4">
        <v>10</v>
      </c>
      <c r="I21" s="6"/>
    </row>
    <row r="22" ht="36" spans="1:9">
      <c r="A22" s="10"/>
      <c r="B22" s="10"/>
      <c r="C22" s="21"/>
      <c r="D22" s="4" t="s">
        <v>136</v>
      </c>
      <c r="E22" s="4" t="s">
        <v>137</v>
      </c>
      <c r="F22" s="4" t="s">
        <v>137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138</v>
      </c>
      <c r="E23" s="4" t="s">
        <v>50</v>
      </c>
      <c r="F23" s="4" t="s">
        <v>50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8" bottom="0.17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8" workbookViewId="0">
      <selection activeCell="E14" sqref="E14"/>
    </sheetView>
  </sheetViews>
  <sheetFormatPr defaultColWidth="9" defaultRowHeight="14.4"/>
  <cols>
    <col min="4" max="4" width="9.5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139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50</v>
      </c>
      <c r="E7" s="11">
        <v>50</v>
      </c>
      <c r="F7" s="11">
        <v>50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50</v>
      </c>
      <c r="E8" s="13">
        <f t="shared" si="0"/>
        <v>50</v>
      </c>
      <c r="F8" s="13">
        <f t="shared" si="0"/>
        <v>50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4" t="s">
        <v>140</v>
      </c>
      <c r="E14" s="4" t="s">
        <v>141</v>
      </c>
      <c r="F14" s="4" t="s">
        <v>142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36" spans="1:9">
      <c r="A17" s="10"/>
      <c r="B17" s="7" t="s">
        <v>36</v>
      </c>
      <c r="C17" s="7" t="s">
        <v>37</v>
      </c>
      <c r="D17" s="4" t="s">
        <v>143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36" spans="1:9">
      <c r="A21" s="10"/>
      <c r="B21" s="10"/>
      <c r="C21" s="23" t="s">
        <v>48</v>
      </c>
      <c r="D21" s="4" t="s">
        <v>109</v>
      </c>
      <c r="E21" s="4" t="s">
        <v>50</v>
      </c>
      <c r="F21" s="4" t="s">
        <v>50</v>
      </c>
      <c r="G21" s="4">
        <v>10</v>
      </c>
      <c r="H21" s="4">
        <v>10</v>
      </c>
      <c r="I21" s="6"/>
    </row>
    <row r="22" ht="36" spans="1:9">
      <c r="A22" s="10"/>
      <c r="B22" s="10"/>
      <c r="C22" s="24"/>
      <c r="D22" s="4" t="s">
        <v>144</v>
      </c>
      <c r="E22" s="4" t="s">
        <v>52</v>
      </c>
      <c r="F22" s="4" t="s">
        <v>52</v>
      </c>
      <c r="G22" s="4">
        <v>10</v>
      </c>
      <c r="H22" s="4">
        <v>10</v>
      </c>
      <c r="I22" s="6"/>
    </row>
    <row r="23" ht="24" spans="1:9">
      <c r="A23" s="10"/>
      <c r="B23" s="10"/>
      <c r="C23" s="24"/>
      <c r="D23" s="4" t="s">
        <v>145</v>
      </c>
      <c r="E23" s="4" t="s">
        <v>146</v>
      </c>
      <c r="F23" s="4" t="s">
        <v>146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1" bottom="0.4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6" workbookViewId="0">
      <selection activeCell="A28" sqref="A28:I28"/>
    </sheetView>
  </sheetViews>
  <sheetFormatPr defaultColWidth="9" defaultRowHeight="14.4"/>
  <cols>
    <col min="4" max="4" width="9.62962962962963" customWidth="1"/>
    <col min="5" max="5" width="8.62962962962963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147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200</v>
      </c>
      <c r="E7" s="11">
        <v>200</v>
      </c>
      <c r="F7" s="11">
        <v>200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200</v>
      </c>
      <c r="E8" s="13">
        <f t="shared" si="0"/>
        <v>200</v>
      </c>
      <c r="F8" s="13">
        <f t="shared" si="0"/>
        <v>200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36" spans="1:9">
      <c r="A14" s="10"/>
      <c r="B14" s="7" t="s">
        <v>30</v>
      </c>
      <c r="C14" s="4" t="s">
        <v>31</v>
      </c>
      <c r="D14" s="4" t="s">
        <v>148</v>
      </c>
      <c r="E14" s="4" t="s">
        <v>149</v>
      </c>
      <c r="F14" s="4" t="s">
        <v>150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36" spans="1:9">
      <c r="A21" s="10"/>
      <c r="B21" s="10"/>
      <c r="C21" s="7" t="s">
        <v>48</v>
      </c>
      <c r="D21" s="4" t="s">
        <v>151</v>
      </c>
      <c r="E21" s="4" t="s">
        <v>50</v>
      </c>
      <c r="F21" s="4" t="s">
        <v>50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152</v>
      </c>
      <c r="E22" s="4" t="s">
        <v>153</v>
      </c>
      <c r="F22" s="4" t="s">
        <v>153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154</v>
      </c>
      <c r="E23" s="4" t="s">
        <v>54</v>
      </c>
      <c r="F23" s="4" t="s">
        <v>54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31" bottom="0.32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4" workbookViewId="0">
      <selection activeCell="E26" sqref="E26:H26"/>
    </sheetView>
  </sheetViews>
  <sheetFormatPr defaultColWidth="9" defaultRowHeight="14.4"/>
  <cols>
    <col min="4" max="4" width="10.1296296296296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155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5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25">
        <v>1800</v>
      </c>
      <c r="E7" s="25">
        <v>1800</v>
      </c>
      <c r="F7" s="25">
        <v>1800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1800</v>
      </c>
      <c r="E8" s="13">
        <f t="shared" si="0"/>
        <v>1800</v>
      </c>
      <c r="F8" s="13">
        <f t="shared" si="0"/>
        <v>1800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48" spans="1:9">
      <c r="A14" s="10"/>
      <c r="B14" s="7" t="s">
        <v>30</v>
      </c>
      <c r="C14" s="16" t="s">
        <v>31</v>
      </c>
      <c r="D14" s="4" t="s">
        <v>156</v>
      </c>
      <c r="E14" s="4" t="s">
        <v>157</v>
      </c>
      <c r="F14" s="4" t="s">
        <v>158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6"/>
      <c r="E15" s="17"/>
      <c r="F15" s="6"/>
      <c r="G15" s="6"/>
      <c r="H15" s="6"/>
      <c r="I15" s="6"/>
    </row>
    <row r="16" ht="24" spans="1:9">
      <c r="A16" s="10"/>
      <c r="B16" s="15"/>
      <c r="C16" s="16" t="s">
        <v>35</v>
      </c>
      <c r="D16" s="6"/>
      <c r="E16" s="17"/>
      <c r="F16" s="6"/>
      <c r="G16" s="6"/>
      <c r="H16" s="6"/>
      <c r="I16" s="6"/>
    </row>
    <row r="17" ht="24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6"/>
      <c r="E20" s="6"/>
      <c r="F20" s="6"/>
      <c r="G20" s="6"/>
      <c r="H20" s="6"/>
      <c r="I20" s="6"/>
    </row>
    <row r="21" ht="24" spans="1:9">
      <c r="A21" s="10"/>
      <c r="B21" s="10"/>
      <c r="C21" s="7" t="s">
        <v>48</v>
      </c>
      <c r="D21" s="4" t="s">
        <v>159</v>
      </c>
      <c r="E21" s="4" t="s">
        <v>88</v>
      </c>
      <c r="F21" s="4" t="s">
        <v>88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160</v>
      </c>
      <c r="E22" s="4" t="s">
        <v>86</v>
      </c>
      <c r="F22" s="4" t="s">
        <v>86</v>
      </c>
      <c r="G22" s="4">
        <v>10</v>
      </c>
      <c r="H22" s="4">
        <v>10</v>
      </c>
      <c r="I22" s="6"/>
    </row>
    <row r="23" ht="36" spans="1:9">
      <c r="A23" s="10"/>
      <c r="B23" s="10"/>
      <c r="C23" s="15"/>
      <c r="D23" s="4" t="s">
        <v>161</v>
      </c>
      <c r="E23" s="4" t="s">
        <v>52</v>
      </c>
      <c r="F23" s="4" t="s">
        <v>52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6"/>
      <c r="E24" s="6"/>
      <c r="F24" s="6"/>
      <c r="G24" s="6"/>
      <c r="H24" s="6"/>
      <c r="I24" s="6"/>
    </row>
    <row r="25" ht="24" spans="1:9">
      <c r="A25" s="10"/>
      <c r="B25" s="10"/>
      <c r="C25" s="4" t="s">
        <v>56</v>
      </c>
      <c r="D25" s="6"/>
      <c r="E25" s="6"/>
      <c r="F25" s="6"/>
      <c r="G25" s="6"/>
      <c r="H25" s="6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1" bottom="0.26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3" workbookViewId="0">
      <selection activeCell="E25" sqref="E25:H25"/>
    </sheetView>
  </sheetViews>
  <sheetFormatPr defaultColWidth="9" defaultRowHeight="14.4"/>
  <cols>
    <col min="4" max="4" width="9.87962962962963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4" t="s">
        <v>162</v>
      </c>
      <c r="C3" s="4"/>
      <c r="D3" s="4"/>
      <c r="E3" s="4"/>
      <c r="F3" s="4"/>
      <c r="G3" s="4"/>
      <c r="H3" s="4"/>
      <c r="I3" s="4"/>
    </row>
    <row r="4" ht="15.95" customHeight="1" spans="1:9">
      <c r="A4" s="6" t="s">
        <v>4</v>
      </c>
      <c r="B4" s="4" t="s">
        <v>5</v>
      </c>
      <c r="C4" s="4"/>
      <c r="D4" s="4"/>
      <c r="E4" s="4"/>
      <c r="F4" s="4" t="s">
        <v>6</v>
      </c>
      <c r="G4" s="4" t="s">
        <v>7</v>
      </c>
      <c r="H4" s="4"/>
      <c r="I4" s="4"/>
    </row>
    <row r="5" ht="30.95" customHeight="1" spans="1:9">
      <c r="A5" s="7" t="s">
        <v>8</v>
      </c>
      <c r="B5" s="6"/>
      <c r="C5" s="6"/>
      <c r="D5" s="8" t="s">
        <v>9</v>
      </c>
      <c r="E5" s="4" t="s">
        <v>10</v>
      </c>
      <c r="F5" s="9" t="s">
        <v>11</v>
      </c>
      <c r="G5" s="9" t="s">
        <v>12</v>
      </c>
      <c r="H5" s="9" t="s">
        <v>13</v>
      </c>
      <c r="I5" s="9" t="s">
        <v>14</v>
      </c>
    </row>
    <row r="6" ht="15.95" customHeight="1" spans="1:9">
      <c r="A6" s="10"/>
      <c r="B6" s="6" t="s">
        <v>15</v>
      </c>
      <c r="C6" s="6"/>
      <c r="D6" s="25">
        <v>4500</v>
      </c>
      <c r="E6" s="25">
        <v>4500</v>
      </c>
      <c r="F6" s="25">
        <v>4500</v>
      </c>
      <c r="G6" s="4">
        <v>10</v>
      </c>
      <c r="H6" s="19">
        <f>F6/E6</f>
        <v>1</v>
      </c>
      <c r="I6" s="4">
        <v>10</v>
      </c>
    </row>
    <row r="7" ht="24.75" customHeight="1" spans="1:9">
      <c r="A7" s="10"/>
      <c r="B7" s="6" t="s">
        <v>16</v>
      </c>
      <c r="C7" s="6"/>
      <c r="D7" s="13">
        <f t="shared" ref="D7:F7" si="0">D6</f>
        <v>4500</v>
      </c>
      <c r="E7" s="13">
        <f t="shared" si="0"/>
        <v>4500</v>
      </c>
      <c r="F7" s="13">
        <f t="shared" si="0"/>
        <v>4500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14" t="s">
        <v>17</v>
      </c>
      <c r="C8" s="14"/>
      <c r="D8" s="6"/>
      <c r="E8" s="6"/>
      <c r="F8" s="6"/>
      <c r="G8" s="6"/>
      <c r="H8" s="6"/>
      <c r="I8" s="6"/>
    </row>
    <row r="9" ht="15.95" customHeight="1" spans="1:9">
      <c r="A9" s="15"/>
      <c r="B9" s="14" t="s">
        <v>18</v>
      </c>
      <c r="C9" s="14"/>
      <c r="D9" s="6"/>
      <c r="E9" s="6"/>
      <c r="F9" s="6"/>
      <c r="G9" s="6"/>
      <c r="H9" s="6"/>
      <c r="I9" s="6"/>
    </row>
    <row r="10" ht="15.95" customHeight="1" spans="1:9">
      <c r="A10" s="4" t="s">
        <v>19</v>
      </c>
      <c r="B10" s="4" t="s">
        <v>20</v>
      </c>
      <c r="C10" s="4"/>
      <c r="D10" s="4"/>
      <c r="E10" s="4"/>
      <c r="F10" s="4" t="s">
        <v>21</v>
      </c>
      <c r="G10" s="4"/>
      <c r="H10" s="4"/>
      <c r="I10" s="4"/>
    </row>
    <row r="11" ht="44.1" customHeight="1" spans="1:9">
      <c r="A11" s="4"/>
      <c r="B11" s="6" t="s">
        <v>64</v>
      </c>
      <c r="C11" s="6"/>
      <c r="D11" s="6"/>
      <c r="E11" s="6"/>
      <c r="F11" s="6" t="s">
        <v>64</v>
      </c>
      <c r="G11" s="6"/>
      <c r="H11" s="6"/>
      <c r="I11" s="6"/>
    </row>
    <row r="12" ht="36" spans="1:9">
      <c r="A12" s="7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28</v>
      </c>
      <c r="G12" s="4" t="s">
        <v>12</v>
      </c>
      <c r="H12" s="4" t="s">
        <v>14</v>
      </c>
      <c r="I12" s="4" t="s">
        <v>29</v>
      </c>
    </row>
    <row r="13" ht="48" spans="1:9">
      <c r="A13" s="10"/>
      <c r="B13" s="7" t="s">
        <v>30</v>
      </c>
      <c r="C13" s="4" t="s">
        <v>31</v>
      </c>
      <c r="D13" s="4" t="s">
        <v>163</v>
      </c>
      <c r="E13" s="4" t="s">
        <v>164</v>
      </c>
      <c r="F13" s="4" t="s">
        <v>165</v>
      </c>
      <c r="G13" s="4">
        <v>20</v>
      </c>
      <c r="H13" s="4">
        <v>20</v>
      </c>
      <c r="I13" s="6"/>
    </row>
    <row r="14" ht="24" spans="1:9">
      <c r="A14" s="10"/>
      <c r="B14" s="10"/>
      <c r="C14" s="16" t="s">
        <v>34</v>
      </c>
      <c r="D14" s="4"/>
      <c r="E14" s="20"/>
      <c r="F14" s="4"/>
      <c r="G14" s="4"/>
      <c r="H14" s="4"/>
      <c r="I14" s="6"/>
    </row>
    <row r="15" ht="24" spans="1:9">
      <c r="A15" s="10"/>
      <c r="B15" s="15"/>
      <c r="C15" s="16" t="s">
        <v>35</v>
      </c>
      <c r="D15" s="4"/>
      <c r="E15" s="20"/>
      <c r="F15" s="4"/>
      <c r="G15" s="4"/>
      <c r="H15" s="4"/>
      <c r="I15" s="6"/>
    </row>
    <row r="16" ht="24" spans="1:9">
      <c r="A16" s="10"/>
      <c r="B16" s="7" t="s">
        <v>36</v>
      </c>
      <c r="C16" s="7" t="s">
        <v>37</v>
      </c>
      <c r="D16" s="4" t="s">
        <v>125</v>
      </c>
      <c r="E16" s="4" t="s">
        <v>43</v>
      </c>
      <c r="F16" s="19">
        <v>1</v>
      </c>
      <c r="G16" s="4">
        <v>10</v>
      </c>
      <c r="H16" s="4">
        <v>10</v>
      </c>
      <c r="I16" s="6"/>
    </row>
    <row r="17" ht="24" spans="1:9">
      <c r="A17" s="10"/>
      <c r="B17" s="10"/>
      <c r="C17" s="7" t="s">
        <v>41</v>
      </c>
      <c r="D17" s="4" t="s">
        <v>68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44</v>
      </c>
      <c r="D18" s="4" t="s">
        <v>69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7" t="s">
        <v>46</v>
      </c>
      <c r="C19" s="7" t="s">
        <v>47</v>
      </c>
      <c r="D19" s="4"/>
      <c r="E19" s="4"/>
      <c r="F19" s="4"/>
      <c r="G19" s="4"/>
      <c r="H19" s="4"/>
      <c r="I19" s="6"/>
    </row>
    <row r="20" ht="24" spans="1:9">
      <c r="A20" s="10"/>
      <c r="B20" s="10"/>
      <c r="C20" s="7" t="s">
        <v>48</v>
      </c>
      <c r="D20" s="4" t="s">
        <v>166</v>
      </c>
      <c r="E20" s="4" t="s">
        <v>50</v>
      </c>
      <c r="F20" s="4" t="s">
        <v>50</v>
      </c>
      <c r="G20" s="4">
        <v>10</v>
      </c>
      <c r="H20" s="4">
        <v>10</v>
      </c>
      <c r="I20" s="6"/>
    </row>
    <row r="21" ht="36" spans="1:9">
      <c r="A21" s="10"/>
      <c r="B21" s="10"/>
      <c r="C21" s="21"/>
      <c r="D21" s="4" t="s">
        <v>167</v>
      </c>
      <c r="E21" s="4" t="s">
        <v>153</v>
      </c>
      <c r="F21" s="4" t="s">
        <v>153</v>
      </c>
      <c r="G21" s="4">
        <v>10</v>
      </c>
      <c r="H21" s="4">
        <v>10</v>
      </c>
      <c r="I21" s="6"/>
    </row>
    <row r="22" ht="24" spans="1:9">
      <c r="A22" s="10"/>
      <c r="B22" s="10"/>
      <c r="C22" s="15"/>
      <c r="D22" s="4" t="s">
        <v>168</v>
      </c>
      <c r="E22" s="4" t="s">
        <v>88</v>
      </c>
      <c r="F22" s="4" t="s">
        <v>88</v>
      </c>
      <c r="G22" s="4">
        <v>10</v>
      </c>
      <c r="H22" s="4">
        <v>10</v>
      </c>
      <c r="I22" s="6"/>
    </row>
    <row r="23" ht="24" spans="1:9">
      <c r="A23" s="10"/>
      <c r="B23" s="10"/>
      <c r="C23" s="7" t="s">
        <v>55</v>
      </c>
      <c r="D23" s="4"/>
      <c r="E23" s="4"/>
      <c r="F23" s="4"/>
      <c r="G23" s="4"/>
      <c r="H23" s="4"/>
      <c r="I23" s="6"/>
    </row>
    <row r="24" ht="24" spans="1:9">
      <c r="A24" s="10"/>
      <c r="B24" s="10"/>
      <c r="C24" s="4" t="s">
        <v>56</v>
      </c>
      <c r="D24" s="4"/>
      <c r="E24" s="4"/>
      <c r="F24" s="4"/>
      <c r="G24" s="4"/>
      <c r="H24" s="4"/>
      <c r="I24" s="6"/>
    </row>
    <row r="25" ht="36" spans="1:9">
      <c r="A25" s="10"/>
      <c r="B25" s="7" t="s">
        <v>57</v>
      </c>
      <c r="C25" s="4" t="s">
        <v>58</v>
      </c>
      <c r="D25" s="4" t="s">
        <v>59</v>
      </c>
      <c r="E25" s="19" t="s">
        <v>60</v>
      </c>
      <c r="F25" s="19">
        <v>0.9</v>
      </c>
      <c r="G25" s="4">
        <v>10</v>
      </c>
      <c r="H25" s="4">
        <v>10</v>
      </c>
      <c r="I25" s="6"/>
    </row>
    <row r="26" ht="21" customHeight="1" spans="1:9">
      <c r="A26" s="4" t="s">
        <v>61</v>
      </c>
      <c r="B26" s="4"/>
      <c r="C26" s="4"/>
      <c r="D26" s="4"/>
      <c r="E26" s="4"/>
      <c r="F26" s="4"/>
      <c r="G26" s="4">
        <f>SUM(SUM(G13:G25)+G6)</f>
        <v>100</v>
      </c>
      <c r="H26" s="4">
        <f>SUM(SUM(H13:H25)+I6)</f>
        <v>100</v>
      </c>
      <c r="I26" s="6"/>
    </row>
    <row r="27" ht="15.6" spans="1:9">
      <c r="A27" s="18" t="s">
        <v>62</v>
      </c>
      <c r="B27" s="18"/>
      <c r="C27" s="18"/>
      <c r="D27" s="18"/>
      <c r="E27" s="18"/>
      <c r="F27" s="18"/>
      <c r="G27" s="18"/>
      <c r="H27" s="18"/>
      <c r="I27" s="18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27:I27"/>
    <mergeCell ref="A5:A9"/>
    <mergeCell ref="A10:A11"/>
    <mergeCell ref="A12:A25"/>
    <mergeCell ref="B13:B15"/>
    <mergeCell ref="B16:B18"/>
    <mergeCell ref="B19:B24"/>
    <mergeCell ref="C20:C22"/>
  </mergeCells>
  <pageMargins left="0.75" right="0.75" top="0.24" bottom="0.3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4" workbookViewId="0">
      <selection activeCell="L10" sqref="L10"/>
    </sheetView>
  </sheetViews>
  <sheetFormatPr defaultColWidth="9" defaultRowHeight="14.4"/>
  <cols>
    <col min="4" max="4" width="9.87962962962963" customWidth="1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169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4" t="s">
        <v>5</v>
      </c>
      <c r="C5" s="4"/>
      <c r="D5" s="4"/>
      <c r="E5" s="4"/>
      <c r="F5" s="4" t="s">
        <v>6</v>
      </c>
      <c r="G5" s="4" t="s">
        <v>7</v>
      </c>
      <c r="H5" s="4"/>
      <c r="I5" s="4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26">
        <v>90.6</v>
      </c>
      <c r="E7" s="26">
        <v>90.6</v>
      </c>
      <c r="F7" s="26">
        <v>90.6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90.6</v>
      </c>
      <c r="E8" s="13">
        <f t="shared" si="0"/>
        <v>90.6</v>
      </c>
      <c r="F8" s="13">
        <f t="shared" si="0"/>
        <v>90.6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96" spans="1:9">
      <c r="A14" s="10"/>
      <c r="B14" s="7" t="s">
        <v>30</v>
      </c>
      <c r="C14" s="4" t="s">
        <v>31</v>
      </c>
      <c r="D14" s="4" t="s">
        <v>170</v>
      </c>
      <c r="E14" s="4" t="s">
        <v>171</v>
      </c>
      <c r="F14" s="4" t="s">
        <v>172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ht="24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ht="24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173</v>
      </c>
      <c r="E21" s="4" t="s">
        <v>52</v>
      </c>
      <c r="F21" s="4" t="s">
        <v>52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174</v>
      </c>
      <c r="E22" s="4" t="s">
        <v>71</v>
      </c>
      <c r="F22" s="4" t="s">
        <v>71</v>
      </c>
      <c r="G22" s="4">
        <v>10</v>
      </c>
      <c r="H22" s="4">
        <v>10</v>
      </c>
      <c r="I22" s="6"/>
    </row>
    <row r="23" ht="36" spans="1:9">
      <c r="A23" s="10"/>
      <c r="B23" s="10"/>
      <c r="C23" s="15"/>
      <c r="D23" s="4" t="s">
        <v>175</v>
      </c>
      <c r="E23" s="4" t="s">
        <v>52</v>
      </c>
      <c r="F23" s="4" t="s">
        <v>52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25" bottom="0.34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4" workbookViewId="0">
      <selection activeCell="E26" sqref="E26:H26"/>
    </sheetView>
  </sheetViews>
  <sheetFormatPr defaultColWidth="9" defaultRowHeight="14.4"/>
  <cols>
    <col min="4" max="4" width="13.5555555555556" customWidth="1"/>
    <col min="5" max="6" width="9.37962962962963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176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4" t="s">
        <v>5</v>
      </c>
      <c r="C5" s="4"/>
      <c r="D5" s="4"/>
      <c r="E5" s="4"/>
      <c r="F5" s="4" t="s">
        <v>6</v>
      </c>
      <c r="G5" s="4" t="s">
        <v>7</v>
      </c>
      <c r="H5" s="4"/>
      <c r="I5" s="4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25">
        <v>1150</v>
      </c>
      <c r="E7" s="25">
        <v>1150</v>
      </c>
      <c r="F7" s="25">
        <v>1150</v>
      </c>
      <c r="G7" s="4">
        <v>10</v>
      </c>
      <c r="H7" s="19">
        <f>F7/E7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1150</v>
      </c>
      <c r="E8" s="13">
        <f t="shared" si="0"/>
        <v>1150</v>
      </c>
      <c r="F8" s="13">
        <f t="shared" si="0"/>
        <v>1150</v>
      </c>
      <c r="G8" s="4">
        <v>10</v>
      </c>
      <c r="H8" s="19">
        <f>F8/E8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48" spans="1:9">
      <c r="A14" s="10"/>
      <c r="B14" s="7" t="s">
        <v>30</v>
      </c>
      <c r="C14" s="4" t="s">
        <v>31</v>
      </c>
      <c r="D14" s="4" t="s">
        <v>177</v>
      </c>
      <c r="E14" s="4" t="s">
        <v>178</v>
      </c>
      <c r="F14" s="4" t="s">
        <v>179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180</v>
      </c>
      <c r="E21" s="4" t="s">
        <v>52</v>
      </c>
      <c r="F21" s="4" t="s">
        <v>52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181</v>
      </c>
      <c r="E22" s="4" t="s">
        <v>182</v>
      </c>
      <c r="F22" s="4" t="s">
        <v>182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183</v>
      </c>
      <c r="E23" s="4" t="s">
        <v>119</v>
      </c>
      <c r="F23" s="4" t="s">
        <v>119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35" bottom="0.5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4" workbookViewId="0">
      <selection activeCell="E26" sqref="E26:H26"/>
    </sheetView>
  </sheetViews>
  <sheetFormatPr defaultColWidth="9" defaultRowHeight="14.4"/>
  <cols>
    <col min="4" max="4" width="11.1296296296296" customWidth="1"/>
    <col min="5" max="6" width="9.37962962962963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184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4" t="s">
        <v>4</v>
      </c>
      <c r="B5" s="4" t="s">
        <v>5</v>
      </c>
      <c r="C5" s="4"/>
      <c r="D5" s="4"/>
      <c r="E5" s="4"/>
      <c r="F5" s="4" t="s">
        <v>6</v>
      </c>
      <c r="G5" s="4" t="s">
        <v>7</v>
      </c>
      <c r="H5" s="4"/>
      <c r="I5" s="4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280</v>
      </c>
      <c r="E7" s="11">
        <v>280</v>
      </c>
      <c r="F7" s="11">
        <v>280</v>
      </c>
      <c r="G7" s="4">
        <v>10</v>
      </c>
      <c r="H7" s="19">
        <f>F7/D7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280</v>
      </c>
      <c r="E8" s="13">
        <f t="shared" si="0"/>
        <v>280</v>
      </c>
      <c r="F8" s="13">
        <f t="shared" si="0"/>
        <v>280</v>
      </c>
      <c r="G8" s="4">
        <v>10</v>
      </c>
      <c r="H8" s="19">
        <f>F8/D8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4" t="s">
        <v>185</v>
      </c>
      <c r="E14" s="4" t="s">
        <v>186</v>
      </c>
      <c r="F14" s="4" t="s">
        <v>187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ht="24" spans="1:9">
      <c r="A21" s="10"/>
      <c r="B21" s="10"/>
      <c r="C21" s="7" t="s">
        <v>48</v>
      </c>
      <c r="D21" s="4" t="s">
        <v>188</v>
      </c>
      <c r="E21" s="4" t="s">
        <v>71</v>
      </c>
      <c r="F21" s="4" t="s">
        <v>71</v>
      </c>
      <c r="G21" s="4">
        <v>10</v>
      </c>
      <c r="H21" s="4">
        <v>10</v>
      </c>
      <c r="I21" s="6"/>
    </row>
    <row r="22" ht="24" spans="1:9">
      <c r="A22" s="10"/>
      <c r="B22" s="10"/>
      <c r="C22" s="21"/>
      <c r="D22" s="4" t="s">
        <v>189</v>
      </c>
      <c r="E22" s="4" t="s">
        <v>119</v>
      </c>
      <c r="F22" s="4" t="s">
        <v>119</v>
      </c>
      <c r="G22" s="4">
        <v>10</v>
      </c>
      <c r="H22" s="4">
        <v>10</v>
      </c>
      <c r="I22" s="6"/>
    </row>
    <row r="23" ht="24" spans="1:9">
      <c r="A23" s="10"/>
      <c r="B23" s="10"/>
      <c r="C23" s="15"/>
      <c r="D23" s="4" t="s">
        <v>190</v>
      </c>
      <c r="E23" s="4" t="s">
        <v>52</v>
      </c>
      <c r="F23" s="4" t="s">
        <v>52</v>
      </c>
      <c r="G23" s="4">
        <v>10</v>
      </c>
      <c r="H23" s="4">
        <v>10</v>
      </c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SUM(SUM(G14:G26)+G7)</f>
        <v>100</v>
      </c>
      <c r="H27" s="4">
        <f>SUM(SUM(H14:H26)+I7)</f>
        <v>100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31" bottom="0.54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1" workbookViewId="0">
      <selection activeCell="D16" sqref="D16:H18"/>
    </sheetView>
  </sheetViews>
  <sheetFormatPr defaultColWidth="9" defaultRowHeight="14.4"/>
  <cols>
    <col min="4" max="4" width="11.1296296296296" customWidth="1"/>
    <col min="5" max="6" width="9.37962962962963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4" t="s">
        <v>191</v>
      </c>
      <c r="C3" s="4"/>
      <c r="D3" s="4"/>
      <c r="E3" s="4"/>
      <c r="F3" s="4"/>
      <c r="G3" s="4"/>
      <c r="H3" s="4"/>
      <c r="I3" s="4"/>
    </row>
    <row r="4" ht="15.95" customHeight="1" spans="1:9">
      <c r="A4" s="4" t="s">
        <v>4</v>
      </c>
      <c r="B4" s="4" t="s">
        <v>5</v>
      </c>
      <c r="C4" s="4"/>
      <c r="D4" s="4"/>
      <c r="E4" s="4"/>
      <c r="F4" s="4" t="s">
        <v>6</v>
      </c>
      <c r="G4" s="4" t="s">
        <v>7</v>
      </c>
      <c r="H4" s="4"/>
      <c r="I4" s="4"/>
    </row>
    <row r="5" ht="30.95" customHeight="1" spans="1:9">
      <c r="A5" s="7" t="s">
        <v>8</v>
      </c>
      <c r="B5" s="6"/>
      <c r="C5" s="6"/>
      <c r="D5" s="8" t="s">
        <v>9</v>
      </c>
      <c r="E5" s="4" t="s">
        <v>10</v>
      </c>
      <c r="F5" s="9" t="s">
        <v>11</v>
      </c>
      <c r="G5" s="9" t="s">
        <v>12</v>
      </c>
      <c r="H5" s="9" t="s">
        <v>13</v>
      </c>
      <c r="I5" s="9" t="s">
        <v>14</v>
      </c>
    </row>
    <row r="6" ht="15.95" customHeight="1" spans="1:9">
      <c r="A6" s="10"/>
      <c r="B6" s="6" t="s">
        <v>15</v>
      </c>
      <c r="C6" s="6"/>
      <c r="D6" s="22">
        <v>139.5</v>
      </c>
      <c r="E6" s="22">
        <v>139.5</v>
      </c>
      <c r="F6" s="22">
        <v>139.5</v>
      </c>
      <c r="G6" s="4">
        <v>10</v>
      </c>
      <c r="H6" s="19">
        <f>F6/D6</f>
        <v>1</v>
      </c>
      <c r="I6" s="4">
        <v>10</v>
      </c>
    </row>
    <row r="7" ht="24.75" customHeight="1" spans="1:9">
      <c r="A7" s="10"/>
      <c r="B7" s="6" t="s">
        <v>16</v>
      </c>
      <c r="C7" s="6"/>
      <c r="D7" s="13">
        <f t="shared" ref="D7:F7" si="0">D6</f>
        <v>139.5</v>
      </c>
      <c r="E7" s="13">
        <f t="shared" si="0"/>
        <v>139.5</v>
      </c>
      <c r="F7" s="13">
        <f t="shared" si="0"/>
        <v>139.5</v>
      </c>
      <c r="G7" s="4">
        <v>10</v>
      </c>
      <c r="H7" s="19">
        <f>F7/D7</f>
        <v>1</v>
      </c>
      <c r="I7" s="4">
        <v>10</v>
      </c>
    </row>
    <row r="8" ht="24.75" customHeight="1" spans="1:9">
      <c r="A8" s="10"/>
      <c r="B8" s="14" t="s">
        <v>17</v>
      </c>
      <c r="C8" s="14"/>
      <c r="D8" s="6"/>
      <c r="E8" s="6"/>
      <c r="F8" s="6"/>
      <c r="G8" s="6"/>
      <c r="H8" s="6"/>
      <c r="I8" s="6"/>
    </row>
    <row r="9" ht="15.95" customHeight="1" spans="1:9">
      <c r="A9" s="15"/>
      <c r="B9" s="14" t="s">
        <v>18</v>
      </c>
      <c r="C9" s="14"/>
      <c r="D9" s="6"/>
      <c r="E9" s="6"/>
      <c r="F9" s="6"/>
      <c r="G9" s="6"/>
      <c r="H9" s="6"/>
      <c r="I9" s="6"/>
    </row>
    <row r="10" ht="15.95" customHeight="1" spans="1:9">
      <c r="A10" s="4" t="s">
        <v>19</v>
      </c>
      <c r="B10" s="4" t="s">
        <v>20</v>
      </c>
      <c r="C10" s="4"/>
      <c r="D10" s="4"/>
      <c r="E10" s="4"/>
      <c r="F10" s="4" t="s">
        <v>21</v>
      </c>
      <c r="G10" s="4"/>
      <c r="H10" s="4"/>
      <c r="I10" s="4"/>
    </row>
    <row r="11" ht="44.1" customHeight="1" spans="1:9">
      <c r="A11" s="4"/>
      <c r="B11" s="6" t="s">
        <v>64</v>
      </c>
      <c r="C11" s="6"/>
      <c r="D11" s="6"/>
      <c r="E11" s="6"/>
      <c r="F11" s="6" t="s">
        <v>64</v>
      </c>
      <c r="G11" s="6"/>
      <c r="H11" s="6"/>
      <c r="I11" s="6"/>
    </row>
    <row r="12" ht="36" spans="1:9">
      <c r="A12" s="7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28</v>
      </c>
      <c r="G12" s="4" t="s">
        <v>12</v>
      </c>
      <c r="H12" s="4" t="s">
        <v>14</v>
      </c>
      <c r="I12" s="4" t="s">
        <v>29</v>
      </c>
    </row>
    <row r="13" ht="24" spans="1:9">
      <c r="A13" s="10"/>
      <c r="B13" s="7" t="s">
        <v>30</v>
      </c>
      <c r="C13" s="16" t="s">
        <v>31</v>
      </c>
      <c r="D13" s="4" t="s">
        <v>191</v>
      </c>
      <c r="E13" s="4" t="s">
        <v>192</v>
      </c>
      <c r="F13" s="4" t="s">
        <v>193</v>
      </c>
      <c r="G13" s="4">
        <v>20</v>
      </c>
      <c r="H13" s="4">
        <v>20</v>
      </c>
      <c r="I13" s="6"/>
    </row>
    <row r="14" ht="24" spans="1:9">
      <c r="A14" s="10"/>
      <c r="B14" s="10"/>
      <c r="C14" s="16" t="s">
        <v>34</v>
      </c>
      <c r="D14" s="4"/>
      <c r="E14" s="20"/>
      <c r="F14" s="4"/>
      <c r="G14" s="4"/>
      <c r="H14" s="4"/>
      <c r="I14" s="6"/>
    </row>
    <row r="15" ht="24" spans="1:9">
      <c r="A15" s="10"/>
      <c r="B15" s="15"/>
      <c r="C15" s="16" t="s">
        <v>35</v>
      </c>
      <c r="D15" s="4"/>
      <c r="E15" s="20"/>
      <c r="F15" s="4"/>
      <c r="G15" s="4"/>
      <c r="H15" s="4"/>
      <c r="I15" s="6"/>
    </row>
    <row r="16" spans="1:9">
      <c r="A16" s="10"/>
      <c r="B16" s="7" t="s">
        <v>36</v>
      </c>
      <c r="C16" s="7" t="s">
        <v>37</v>
      </c>
      <c r="D16" s="4" t="s">
        <v>125</v>
      </c>
      <c r="E16" s="4" t="s">
        <v>43</v>
      </c>
      <c r="F16" s="19">
        <v>1</v>
      </c>
      <c r="G16" s="4">
        <v>10</v>
      </c>
      <c r="H16" s="4">
        <v>10</v>
      </c>
      <c r="I16" s="6"/>
    </row>
    <row r="17" spans="1:9">
      <c r="A17" s="10"/>
      <c r="B17" s="10"/>
      <c r="C17" s="7" t="s">
        <v>41</v>
      </c>
      <c r="D17" s="4" t="s">
        <v>68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spans="1:9">
      <c r="A18" s="10"/>
      <c r="B18" s="10"/>
      <c r="C18" s="7" t="s">
        <v>44</v>
      </c>
      <c r="D18" s="4" t="s">
        <v>69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ht="24" spans="1:9">
      <c r="A19" s="10"/>
      <c r="B19" s="7" t="s">
        <v>46</v>
      </c>
      <c r="C19" s="7" t="s">
        <v>47</v>
      </c>
      <c r="D19" s="4"/>
      <c r="E19" s="4"/>
      <c r="F19" s="4"/>
      <c r="G19" s="4"/>
      <c r="H19" s="4"/>
      <c r="I19" s="6"/>
    </row>
    <row r="20" ht="36" spans="1:9">
      <c r="A20" s="10"/>
      <c r="B20" s="10"/>
      <c r="C20" s="23" t="s">
        <v>48</v>
      </c>
      <c r="D20" s="4" t="s">
        <v>194</v>
      </c>
      <c r="E20" s="4" t="s">
        <v>153</v>
      </c>
      <c r="F20" s="4" t="s">
        <v>153</v>
      </c>
      <c r="G20" s="4">
        <v>10</v>
      </c>
      <c r="H20" s="4">
        <v>10</v>
      </c>
      <c r="I20" s="6"/>
    </row>
    <row r="21" ht="24" spans="1:9">
      <c r="A21" s="10"/>
      <c r="B21" s="10"/>
      <c r="C21" s="24"/>
      <c r="D21" s="4" t="s">
        <v>195</v>
      </c>
      <c r="E21" s="4" t="s">
        <v>119</v>
      </c>
      <c r="F21" s="4" t="s">
        <v>119</v>
      </c>
      <c r="G21" s="4">
        <v>10</v>
      </c>
      <c r="H21" s="4">
        <v>10</v>
      </c>
      <c r="I21" s="6"/>
    </row>
    <row r="22" ht="24" spans="1:9">
      <c r="A22" s="10"/>
      <c r="B22" s="10"/>
      <c r="C22" s="24"/>
      <c r="D22" s="4" t="s">
        <v>196</v>
      </c>
      <c r="E22" s="4" t="s">
        <v>50</v>
      </c>
      <c r="F22" s="4" t="s">
        <v>50</v>
      </c>
      <c r="G22" s="4">
        <v>10</v>
      </c>
      <c r="H22" s="4">
        <v>10</v>
      </c>
      <c r="I22" s="6"/>
    </row>
    <row r="23" ht="24" spans="1:9">
      <c r="A23" s="10"/>
      <c r="B23" s="10"/>
      <c r="C23" s="7" t="s">
        <v>55</v>
      </c>
      <c r="D23" s="4"/>
      <c r="E23" s="4"/>
      <c r="F23" s="4"/>
      <c r="G23" s="4"/>
      <c r="H23" s="4"/>
      <c r="I23" s="6" t="s">
        <v>197</v>
      </c>
    </row>
    <row r="24" ht="24" spans="1:9">
      <c r="A24" s="10"/>
      <c r="B24" s="10"/>
      <c r="C24" s="4" t="s">
        <v>56</v>
      </c>
      <c r="D24" s="4"/>
      <c r="E24" s="4"/>
      <c r="F24" s="4"/>
      <c r="G24" s="4"/>
      <c r="H24" s="4"/>
      <c r="I24" s="6"/>
    </row>
    <row r="25" ht="36" spans="1:9">
      <c r="A25" s="10"/>
      <c r="B25" s="7" t="s">
        <v>57</v>
      </c>
      <c r="C25" s="4" t="s">
        <v>58</v>
      </c>
      <c r="D25" s="4" t="s">
        <v>59</v>
      </c>
      <c r="E25" s="19" t="s">
        <v>60</v>
      </c>
      <c r="F25" s="19">
        <v>0.9</v>
      </c>
      <c r="G25" s="4">
        <v>10</v>
      </c>
      <c r="H25" s="4">
        <v>10</v>
      </c>
      <c r="I25" s="6"/>
    </row>
    <row r="26" ht="21" customHeight="1" spans="1:9">
      <c r="A26" s="4" t="s">
        <v>61</v>
      </c>
      <c r="B26" s="4"/>
      <c r="C26" s="4"/>
      <c r="D26" s="4"/>
      <c r="E26" s="4"/>
      <c r="F26" s="4"/>
      <c r="G26" s="6">
        <f>SUM(G13:G25)</f>
        <v>90</v>
      </c>
      <c r="H26" s="6">
        <f>SUM(H13:H25)</f>
        <v>90</v>
      </c>
      <c r="I26" s="6"/>
    </row>
    <row r="27" ht="15.6" spans="1:9">
      <c r="A27" s="18" t="s">
        <v>62</v>
      </c>
      <c r="B27" s="18"/>
      <c r="C27" s="18"/>
      <c r="D27" s="18"/>
      <c r="E27" s="18"/>
      <c r="F27" s="18"/>
      <c r="G27" s="18"/>
      <c r="H27" s="18"/>
      <c r="I27" s="18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27:I27"/>
    <mergeCell ref="A5:A9"/>
    <mergeCell ref="A10:A11"/>
    <mergeCell ref="A12:A25"/>
    <mergeCell ref="B13:B15"/>
    <mergeCell ref="B16:B18"/>
    <mergeCell ref="B19:B24"/>
    <mergeCell ref="C20:C22"/>
  </mergeCells>
  <pageMargins left="0.75" right="0.75" top="0.36" bottom="0.57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6" workbookViewId="0">
      <selection activeCell="D20" sqref="D20"/>
    </sheetView>
  </sheetViews>
  <sheetFormatPr defaultColWidth="9" defaultRowHeight="14.4"/>
  <cols>
    <col min="4" max="4" width="10.8796296296296" customWidth="1"/>
    <col min="5" max="6" width="9.37962962962963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198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4" t="s">
        <v>4</v>
      </c>
      <c r="B5" s="4" t="s">
        <v>5</v>
      </c>
      <c r="C5" s="4"/>
      <c r="D5" s="4"/>
      <c r="E5" s="4"/>
      <c r="F5" s="4" t="s">
        <v>6</v>
      </c>
      <c r="G5" s="4" t="s">
        <v>7</v>
      </c>
      <c r="H5" s="4"/>
      <c r="I5" s="4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2000</v>
      </c>
      <c r="E7" s="11">
        <v>2000</v>
      </c>
      <c r="F7" s="11">
        <v>2000</v>
      </c>
      <c r="G7" s="4">
        <v>10</v>
      </c>
      <c r="H7" s="19">
        <f>F7/D7</f>
        <v>1</v>
      </c>
      <c r="I7" s="4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2000</v>
      </c>
      <c r="E8" s="13">
        <f t="shared" si="0"/>
        <v>2000</v>
      </c>
      <c r="F8" s="13">
        <f t="shared" si="0"/>
        <v>2000</v>
      </c>
      <c r="G8" s="4">
        <v>10</v>
      </c>
      <c r="H8" s="19">
        <f>F8/D8</f>
        <v>1</v>
      </c>
      <c r="I8" s="4">
        <v>10</v>
      </c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6" t="s">
        <v>64</v>
      </c>
      <c r="C12" s="6"/>
      <c r="D12" s="6"/>
      <c r="E12" s="6"/>
      <c r="F12" s="6" t="s">
        <v>64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48" spans="1:9">
      <c r="A14" s="10"/>
      <c r="B14" s="7" t="s">
        <v>30</v>
      </c>
      <c r="C14" s="16" t="s">
        <v>31</v>
      </c>
      <c r="D14" s="4" t="s">
        <v>199</v>
      </c>
      <c r="E14" s="4" t="s">
        <v>200</v>
      </c>
      <c r="F14" s="4" t="s">
        <v>201</v>
      </c>
      <c r="G14" s="4">
        <v>20</v>
      </c>
      <c r="H14" s="4">
        <v>20</v>
      </c>
      <c r="I14" s="6"/>
    </row>
    <row r="15" ht="24" spans="1:9">
      <c r="A15" s="10"/>
      <c r="B15" s="10"/>
      <c r="C15" s="16" t="s">
        <v>34</v>
      </c>
      <c r="D15" s="4"/>
      <c r="E15" s="20"/>
      <c r="F15" s="4"/>
      <c r="G15" s="4"/>
      <c r="H15" s="4"/>
      <c r="I15" s="6"/>
    </row>
    <row r="16" ht="24" spans="1:9">
      <c r="A16" s="10"/>
      <c r="B16" s="15"/>
      <c r="C16" s="16" t="s">
        <v>35</v>
      </c>
      <c r="D16" s="4"/>
      <c r="E16" s="20"/>
      <c r="F16" s="4"/>
      <c r="G16" s="4"/>
      <c r="H16" s="4"/>
      <c r="I16" s="6"/>
    </row>
    <row r="17" spans="1:9">
      <c r="A17" s="10"/>
      <c r="B17" s="7" t="s">
        <v>36</v>
      </c>
      <c r="C17" s="7" t="s">
        <v>37</v>
      </c>
      <c r="D17" s="4" t="s">
        <v>125</v>
      </c>
      <c r="E17" s="4" t="s">
        <v>43</v>
      </c>
      <c r="F17" s="19">
        <v>1</v>
      </c>
      <c r="G17" s="4">
        <v>10</v>
      </c>
      <c r="H17" s="4">
        <v>10</v>
      </c>
      <c r="I17" s="6"/>
    </row>
    <row r="18" spans="1:9">
      <c r="A18" s="10"/>
      <c r="B18" s="10"/>
      <c r="C18" s="7" t="s">
        <v>41</v>
      </c>
      <c r="D18" s="4" t="s">
        <v>68</v>
      </c>
      <c r="E18" s="4" t="s">
        <v>43</v>
      </c>
      <c r="F18" s="19">
        <v>1</v>
      </c>
      <c r="G18" s="4">
        <v>10</v>
      </c>
      <c r="H18" s="4">
        <v>10</v>
      </c>
      <c r="I18" s="6"/>
    </row>
    <row r="19" spans="1:9">
      <c r="A19" s="10"/>
      <c r="B19" s="10"/>
      <c r="C19" s="7" t="s">
        <v>44</v>
      </c>
      <c r="D19" s="4" t="s">
        <v>69</v>
      </c>
      <c r="E19" s="4" t="s">
        <v>43</v>
      </c>
      <c r="F19" s="19">
        <v>1</v>
      </c>
      <c r="G19" s="4">
        <v>10</v>
      </c>
      <c r="H19" s="4">
        <v>10</v>
      </c>
      <c r="I19" s="6"/>
    </row>
    <row r="20" ht="24" spans="1:9">
      <c r="A20" s="10"/>
      <c r="B20" s="7" t="s">
        <v>46</v>
      </c>
      <c r="C20" s="7" t="s">
        <v>47</v>
      </c>
      <c r="D20" s="4"/>
      <c r="E20" s="4"/>
      <c r="F20" s="4"/>
      <c r="G20" s="4"/>
      <c r="H20" s="4"/>
      <c r="I20" s="6"/>
    </row>
    <row r="21" spans="1:9">
      <c r="A21" s="10"/>
      <c r="B21" s="10"/>
      <c r="C21" s="7" t="s">
        <v>48</v>
      </c>
      <c r="D21" s="4"/>
      <c r="E21" s="4"/>
      <c r="F21" s="4"/>
      <c r="G21" s="4"/>
      <c r="H21" s="4"/>
      <c r="I21" s="6"/>
    </row>
    <row r="22" spans="1:9">
      <c r="A22" s="10"/>
      <c r="B22" s="10"/>
      <c r="C22" s="21"/>
      <c r="D22" s="4"/>
      <c r="E22" s="4"/>
      <c r="F22" s="4"/>
      <c r="G22" s="4"/>
      <c r="H22" s="4"/>
      <c r="I22" s="6"/>
    </row>
    <row r="23" spans="1:9">
      <c r="A23" s="10"/>
      <c r="B23" s="10"/>
      <c r="C23" s="15"/>
      <c r="D23" s="4"/>
      <c r="E23" s="4"/>
      <c r="F23" s="4"/>
      <c r="G23" s="4"/>
      <c r="H23" s="4"/>
      <c r="I23" s="6"/>
    </row>
    <row r="24" ht="24" spans="1:9">
      <c r="A24" s="10"/>
      <c r="B24" s="10"/>
      <c r="C24" s="7" t="s">
        <v>55</v>
      </c>
      <c r="D24" s="4"/>
      <c r="E24" s="4"/>
      <c r="F24" s="4"/>
      <c r="G24" s="4"/>
      <c r="H24" s="4"/>
      <c r="I24" s="6"/>
    </row>
    <row r="25" ht="24" spans="1:9">
      <c r="A25" s="10"/>
      <c r="B25" s="10"/>
      <c r="C25" s="4" t="s">
        <v>56</v>
      </c>
      <c r="D25" s="4"/>
      <c r="E25" s="4"/>
      <c r="F25" s="4"/>
      <c r="G25" s="4"/>
      <c r="H25" s="4"/>
      <c r="I25" s="6"/>
    </row>
    <row r="26" ht="36" spans="1:9">
      <c r="A26" s="10"/>
      <c r="B26" s="7" t="s">
        <v>57</v>
      </c>
      <c r="C26" s="4" t="s">
        <v>58</v>
      </c>
      <c r="D26" s="4" t="s">
        <v>59</v>
      </c>
      <c r="E26" s="19" t="s">
        <v>60</v>
      </c>
      <c r="F26" s="19">
        <v>0.9</v>
      </c>
      <c r="G26" s="4">
        <v>10</v>
      </c>
      <c r="H26" s="4">
        <v>10</v>
      </c>
      <c r="I26" s="6"/>
    </row>
    <row r="27" ht="21" customHeight="1" spans="1:9">
      <c r="A27" s="4" t="s">
        <v>61</v>
      </c>
      <c r="B27" s="4"/>
      <c r="C27" s="4"/>
      <c r="D27" s="4"/>
      <c r="E27" s="4"/>
      <c r="F27" s="4"/>
      <c r="G27" s="4">
        <f>SUM(G14:G26)</f>
        <v>60</v>
      </c>
      <c r="H27" s="4">
        <f>SUM(H14:H26)</f>
        <v>60</v>
      </c>
      <c r="I27" s="6"/>
    </row>
    <row r="28" ht="15.6" spans="1:9">
      <c r="A28" s="18" t="s">
        <v>62</v>
      </c>
      <c r="B28" s="18"/>
      <c r="C28" s="18"/>
      <c r="D28" s="18"/>
      <c r="E28" s="18"/>
      <c r="F28" s="18"/>
      <c r="G28" s="18"/>
      <c r="H28" s="18"/>
      <c r="I28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19"/>
    <mergeCell ref="B20:B25"/>
    <mergeCell ref="C21:C23"/>
    <mergeCell ref="B3:I4"/>
  </mergeCells>
  <pageMargins left="0.75" right="0.75" top="0.47" bottom="0.75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2" workbookViewId="0">
      <selection activeCell="E15" sqref="E15:F16"/>
    </sheetView>
  </sheetViews>
  <sheetFormatPr defaultColWidth="9" defaultRowHeight="14.4"/>
  <cols>
    <col min="4" max="4" width="11.8796296296296" customWidth="1"/>
    <col min="5" max="6" width="9.37962962962963"/>
  </cols>
  <sheetData>
    <row r="1" spans="1:1">
      <c r="A1" s="1" t="s">
        <v>0</v>
      </c>
    </row>
    <row r="2" ht="17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2</v>
      </c>
      <c r="B3" s="4" t="s">
        <v>202</v>
      </c>
      <c r="C3" s="4"/>
      <c r="D3" s="4"/>
      <c r="E3" s="4"/>
      <c r="F3" s="4"/>
      <c r="G3" s="4"/>
      <c r="H3" s="4"/>
      <c r="I3" s="4"/>
    </row>
    <row r="4" spans="1:9">
      <c r="A4" s="5"/>
      <c r="B4" s="4"/>
      <c r="C4" s="4"/>
      <c r="D4" s="4"/>
      <c r="E4" s="4"/>
      <c r="F4" s="4"/>
      <c r="G4" s="4"/>
      <c r="H4" s="4"/>
      <c r="I4" s="4"/>
    </row>
    <row r="5" ht="15.95" customHeight="1" spans="1:9">
      <c r="A5" s="6" t="s">
        <v>4</v>
      </c>
      <c r="B5" s="6" t="s">
        <v>77</v>
      </c>
      <c r="C5" s="6"/>
      <c r="D5" s="6"/>
      <c r="E5" s="6"/>
      <c r="F5" s="4" t="s">
        <v>6</v>
      </c>
      <c r="G5" s="6" t="s">
        <v>7</v>
      </c>
      <c r="H5" s="6"/>
      <c r="I5" s="6"/>
    </row>
    <row r="6" ht="30.95" customHeight="1" spans="1:9">
      <c r="A6" s="7" t="s">
        <v>8</v>
      </c>
      <c r="B6" s="6"/>
      <c r="C6" s="6"/>
      <c r="D6" s="8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ht="15.95" customHeight="1" spans="1:9">
      <c r="A7" s="10"/>
      <c r="B7" s="6" t="s">
        <v>15</v>
      </c>
      <c r="C7" s="6"/>
      <c r="D7" s="11">
        <v>20</v>
      </c>
      <c r="E7" s="11">
        <v>20</v>
      </c>
      <c r="F7" s="11">
        <v>20</v>
      </c>
      <c r="G7" s="4">
        <v>10</v>
      </c>
      <c r="H7" s="12">
        <f>F7/D7</f>
        <v>1</v>
      </c>
      <c r="I7" s="6">
        <v>10</v>
      </c>
    </row>
    <row r="8" ht="24.75" customHeight="1" spans="1:9">
      <c r="A8" s="10"/>
      <c r="B8" s="6" t="s">
        <v>16</v>
      </c>
      <c r="C8" s="6"/>
      <c r="D8" s="13">
        <f t="shared" ref="D8:F8" si="0">D7</f>
        <v>20</v>
      </c>
      <c r="E8" s="13">
        <f t="shared" si="0"/>
        <v>20</v>
      </c>
      <c r="F8" s="13">
        <f t="shared" si="0"/>
        <v>20</v>
      </c>
      <c r="G8" s="6"/>
      <c r="H8" s="6"/>
      <c r="I8" s="6"/>
    </row>
    <row r="9" ht="24.75" customHeight="1" spans="1:9">
      <c r="A9" s="10"/>
      <c r="B9" s="14" t="s">
        <v>17</v>
      </c>
      <c r="C9" s="14"/>
      <c r="D9" s="6"/>
      <c r="E9" s="6"/>
      <c r="F9" s="6"/>
      <c r="G9" s="6"/>
      <c r="H9" s="6"/>
      <c r="I9" s="6"/>
    </row>
    <row r="10" ht="15.95" customHeight="1" spans="1:9">
      <c r="A10" s="15"/>
      <c r="B10" s="14" t="s">
        <v>18</v>
      </c>
      <c r="C10" s="14"/>
      <c r="D10" s="6"/>
      <c r="E10" s="6"/>
      <c r="F10" s="6"/>
      <c r="G10" s="6"/>
      <c r="H10" s="6"/>
      <c r="I10" s="6"/>
    </row>
    <row r="11" ht="15.95" customHeight="1" spans="1:9">
      <c r="A11" s="4" t="s">
        <v>19</v>
      </c>
      <c r="B11" s="4" t="s">
        <v>20</v>
      </c>
      <c r="C11" s="4"/>
      <c r="D11" s="4"/>
      <c r="E11" s="4"/>
      <c r="F11" s="4" t="s">
        <v>21</v>
      </c>
      <c r="G11" s="4"/>
      <c r="H11" s="4"/>
      <c r="I11" s="4"/>
    </row>
    <row r="12" ht="44.1" customHeight="1" spans="1:9">
      <c r="A12" s="4"/>
      <c r="B12" s="4" t="s">
        <v>64</v>
      </c>
      <c r="C12" s="4"/>
      <c r="D12" s="4"/>
      <c r="E12" s="4"/>
      <c r="F12" s="6" t="s">
        <v>203</v>
      </c>
      <c r="G12" s="6"/>
      <c r="H12" s="6"/>
      <c r="I12" s="6"/>
    </row>
    <row r="13" ht="36" spans="1:9">
      <c r="A13" s="7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12</v>
      </c>
      <c r="H13" s="4" t="s">
        <v>14</v>
      </c>
      <c r="I13" s="4" t="s">
        <v>29</v>
      </c>
    </row>
    <row r="14" ht="24" spans="1:9">
      <c r="A14" s="10"/>
      <c r="B14" s="7" t="s">
        <v>30</v>
      </c>
      <c r="C14" s="16" t="s">
        <v>31</v>
      </c>
      <c r="D14" s="6" t="s">
        <v>204</v>
      </c>
      <c r="E14" s="6" t="s">
        <v>205</v>
      </c>
      <c r="F14" s="6">
        <v>20</v>
      </c>
      <c r="G14" s="6">
        <v>10</v>
      </c>
      <c r="H14" s="6">
        <v>10</v>
      </c>
      <c r="I14" s="6"/>
    </row>
    <row r="15" ht="24" spans="1:9">
      <c r="A15" s="10"/>
      <c r="B15" s="10"/>
      <c r="C15" s="16" t="s">
        <v>34</v>
      </c>
      <c r="D15" s="6" t="s">
        <v>206</v>
      </c>
      <c r="E15" s="17">
        <v>0.9</v>
      </c>
      <c r="F15" s="6">
        <v>90</v>
      </c>
      <c r="G15" s="6">
        <v>5</v>
      </c>
      <c r="H15" s="6">
        <v>5</v>
      </c>
      <c r="I15" s="6"/>
    </row>
    <row r="16" ht="24" spans="1:9">
      <c r="A16" s="10"/>
      <c r="B16" s="15"/>
      <c r="C16" s="16" t="s">
        <v>35</v>
      </c>
      <c r="D16" s="6" t="s">
        <v>207</v>
      </c>
      <c r="E16" s="17">
        <v>0.9</v>
      </c>
      <c r="F16" s="6">
        <v>90</v>
      </c>
      <c r="G16" s="6">
        <v>5</v>
      </c>
      <c r="H16" s="6">
        <v>5</v>
      </c>
      <c r="I16" s="6"/>
    </row>
    <row r="17" ht="24" spans="1:9">
      <c r="A17" s="10"/>
      <c r="B17" s="7" t="s">
        <v>36</v>
      </c>
      <c r="C17" s="7" t="s">
        <v>37</v>
      </c>
      <c r="D17" s="6" t="s">
        <v>208</v>
      </c>
      <c r="E17" s="6">
        <v>100</v>
      </c>
      <c r="F17" s="6">
        <v>100</v>
      </c>
      <c r="G17" s="6">
        <v>10</v>
      </c>
      <c r="H17" s="6">
        <v>10</v>
      </c>
      <c r="I17" s="6"/>
    </row>
    <row r="18" spans="1:9">
      <c r="A18" s="10"/>
      <c r="B18" s="10"/>
      <c r="C18" s="15"/>
      <c r="D18" s="6" t="s">
        <v>209</v>
      </c>
      <c r="E18" s="6"/>
      <c r="F18" s="6"/>
      <c r="G18" s="6"/>
      <c r="H18" s="6"/>
      <c r="I18" s="6"/>
    </row>
    <row r="19" ht="24" spans="1:9">
      <c r="A19" s="10"/>
      <c r="B19" s="10"/>
      <c r="C19" s="7" t="s">
        <v>41</v>
      </c>
      <c r="D19" s="6" t="s">
        <v>210</v>
      </c>
      <c r="E19" s="6">
        <v>100</v>
      </c>
      <c r="F19" s="6">
        <v>100</v>
      </c>
      <c r="G19" s="6">
        <v>10</v>
      </c>
      <c r="H19" s="6">
        <v>10</v>
      </c>
      <c r="I19" s="6"/>
    </row>
    <row r="20" spans="1:9">
      <c r="A20" s="10"/>
      <c r="B20" s="10"/>
      <c r="C20" s="15"/>
      <c r="D20" s="6" t="s">
        <v>209</v>
      </c>
      <c r="E20" s="6"/>
      <c r="F20" s="6"/>
      <c r="G20" s="6"/>
      <c r="H20" s="6"/>
      <c r="I20" s="6"/>
    </row>
    <row r="21" ht="24" spans="1:9">
      <c r="A21" s="10"/>
      <c r="B21" s="10"/>
      <c r="C21" s="7" t="s">
        <v>44</v>
      </c>
      <c r="D21" s="6" t="s">
        <v>211</v>
      </c>
      <c r="E21" s="6" t="s">
        <v>212</v>
      </c>
      <c r="F21" s="6" t="s">
        <v>212</v>
      </c>
      <c r="G21" s="6">
        <v>10</v>
      </c>
      <c r="H21" s="6">
        <v>10</v>
      </c>
      <c r="I21" s="6"/>
    </row>
    <row r="22" spans="1:9">
      <c r="A22" s="10"/>
      <c r="B22" s="15"/>
      <c r="C22" s="15"/>
      <c r="D22" s="6" t="s">
        <v>209</v>
      </c>
      <c r="E22" s="6"/>
      <c r="F22" s="6"/>
      <c r="G22" s="6"/>
      <c r="H22" s="6"/>
      <c r="I22" s="6"/>
    </row>
    <row r="23" ht="24" spans="1:9">
      <c r="A23" s="10"/>
      <c r="B23" s="7" t="s">
        <v>46</v>
      </c>
      <c r="C23" s="7" t="s">
        <v>47</v>
      </c>
      <c r="D23" s="6" t="s">
        <v>213</v>
      </c>
      <c r="E23" s="6" t="s">
        <v>214</v>
      </c>
      <c r="F23" s="6" t="s">
        <v>214</v>
      </c>
      <c r="G23" s="6">
        <v>5</v>
      </c>
      <c r="H23" s="6">
        <v>5</v>
      </c>
      <c r="I23" s="6"/>
    </row>
    <row r="24" spans="1:9">
      <c r="A24" s="10"/>
      <c r="B24" s="10"/>
      <c r="C24" s="15"/>
      <c r="D24" s="6" t="s">
        <v>209</v>
      </c>
      <c r="E24" s="6"/>
      <c r="F24" s="6"/>
      <c r="G24" s="6"/>
      <c r="H24" s="6"/>
      <c r="I24" s="6"/>
    </row>
    <row r="25" ht="36" spans="1:9">
      <c r="A25" s="10"/>
      <c r="B25" s="10"/>
      <c r="C25" s="7" t="s">
        <v>48</v>
      </c>
      <c r="D25" s="6" t="s">
        <v>109</v>
      </c>
      <c r="E25" s="6" t="s">
        <v>214</v>
      </c>
      <c r="F25" s="6" t="s">
        <v>214</v>
      </c>
      <c r="G25" s="6">
        <v>10</v>
      </c>
      <c r="H25" s="6">
        <v>10</v>
      </c>
      <c r="I25" s="6"/>
    </row>
    <row r="26" spans="1:9">
      <c r="A26" s="10"/>
      <c r="B26" s="10"/>
      <c r="C26" s="15"/>
      <c r="D26" s="6" t="s">
        <v>209</v>
      </c>
      <c r="E26" s="6"/>
      <c r="F26" s="6"/>
      <c r="G26" s="6"/>
      <c r="H26" s="6"/>
      <c r="I26" s="6"/>
    </row>
    <row r="27" ht="24" spans="1:9">
      <c r="A27" s="10"/>
      <c r="B27" s="10"/>
      <c r="C27" s="7" t="s">
        <v>55</v>
      </c>
      <c r="D27" s="6" t="s">
        <v>215</v>
      </c>
      <c r="E27" s="6" t="s">
        <v>214</v>
      </c>
      <c r="F27" s="6" t="s">
        <v>214</v>
      </c>
      <c r="G27" s="6">
        <v>10</v>
      </c>
      <c r="H27" s="6">
        <v>5</v>
      </c>
      <c r="I27" s="6"/>
    </row>
    <row r="28" spans="1:9">
      <c r="A28" s="10"/>
      <c r="B28" s="10"/>
      <c r="C28" s="15"/>
      <c r="D28" s="6" t="s">
        <v>209</v>
      </c>
      <c r="E28" s="6"/>
      <c r="F28" s="6"/>
      <c r="G28" s="6"/>
      <c r="H28" s="6"/>
      <c r="I28" s="6"/>
    </row>
    <row r="29" ht="48" spans="1:9">
      <c r="A29" s="10"/>
      <c r="B29" s="10"/>
      <c r="C29" s="4" t="s">
        <v>56</v>
      </c>
      <c r="D29" s="6" t="s">
        <v>216</v>
      </c>
      <c r="E29" s="6" t="s">
        <v>214</v>
      </c>
      <c r="F29" s="6" t="s">
        <v>214</v>
      </c>
      <c r="G29" s="6">
        <v>5</v>
      </c>
      <c r="H29" s="6">
        <v>5</v>
      </c>
      <c r="I29" s="6"/>
    </row>
    <row r="30" spans="1:9">
      <c r="A30" s="10"/>
      <c r="B30" s="15"/>
      <c r="C30" s="4"/>
      <c r="D30" s="6" t="s">
        <v>209</v>
      </c>
      <c r="E30" s="6"/>
      <c r="F30" s="6"/>
      <c r="G30" s="6"/>
      <c r="H30" s="6"/>
      <c r="I30" s="6"/>
    </row>
    <row r="31" ht="24" spans="1:9">
      <c r="A31" s="10"/>
      <c r="B31" s="7" t="s">
        <v>57</v>
      </c>
      <c r="C31" s="4" t="s">
        <v>58</v>
      </c>
      <c r="D31" s="6" t="s">
        <v>59</v>
      </c>
      <c r="E31" s="12">
        <v>0.9</v>
      </c>
      <c r="F31" s="6">
        <v>90</v>
      </c>
      <c r="G31" s="6">
        <v>10</v>
      </c>
      <c r="H31" s="6">
        <v>10</v>
      </c>
      <c r="I31" s="6"/>
    </row>
    <row r="32" ht="30" customHeight="1" spans="1:9">
      <c r="A32" s="15"/>
      <c r="B32" s="15"/>
      <c r="C32" s="4"/>
      <c r="D32" s="6" t="s">
        <v>209</v>
      </c>
      <c r="E32" s="6"/>
      <c r="F32" s="6"/>
      <c r="G32" s="6"/>
      <c r="H32" s="6"/>
      <c r="I32" s="6"/>
    </row>
    <row r="33" ht="21" customHeight="1" spans="1:9">
      <c r="A33" s="4" t="s">
        <v>61</v>
      </c>
      <c r="B33" s="4"/>
      <c r="C33" s="4"/>
      <c r="D33" s="4"/>
      <c r="E33" s="4"/>
      <c r="F33" s="4"/>
      <c r="G33" s="6">
        <f>SUM(G14:G32)</f>
        <v>90</v>
      </c>
      <c r="H33" s="6">
        <f>SUM(H14:H32)</f>
        <v>85</v>
      </c>
      <c r="I33" s="6"/>
    </row>
    <row r="34" ht="15.6" spans="1:9">
      <c r="A34" s="18" t="s">
        <v>62</v>
      </c>
      <c r="B34" s="18"/>
      <c r="C34" s="18"/>
      <c r="D34" s="18"/>
      <c r="E34" s="18"/>
      <c r="F34" s="18"/>
      <c r="G34" s="18"/>
      <c r="H34" s="18"/>
      <c r="I34" s="18"/>
    </row>
  </sheetData>
  <mergeCells count="31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3:F33"/>
    <mergeCell ref="A34:I34"/>
    <mergeCell ref="A3:A4"/>
    <mergeCell ref="A6:A10"/>
    <mergeCell ref="A11:A12"/>
    <mergeCell ref="A13:A32"/>
    <mergeCell ref="B14:B16"/>
    <mergeCell ref="B17:B22"/>
    <mergeCell ref="B23:B30"/>
    <mergeCell ref="B31:B32"/>
    <mergeCell ref="C17:C18"/>
    <mergeCell ref="C19:C20"/>
    <mergeCell ref="C21:C22"/>
    <mergeCell ref="C23:C24"/>
    <mergeCell ref="C25:C26"/>
    <mergeCell ref="C27:C28"/>
    <mergeCell ref="C29:C30"/>
    <mergeCell ref="C31:C32"/>
    <mergeCell ref="B3:I4"/>
  </mergeCells>
  <pageMargins left="0.75" right="0.75" top="0.37" bottom="0.5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失地农民生活补助</vt:lpstr>
      <vt:lpstr>沅陵产业开发区工程领域欠款</vt:lpstr>
      <vt:lpstr>2019-2020年奇力新电价补贴</vt:lpstr>
      <vt:lpstr>乡村振兴工作经费</vt:lpstr>
      <vt:lpstr>奇力新项目建设资金</vt:lpstr>
      <vt:lpstr>专项业务费</vt:lpstr>
      <vt:lpstr>向大大项目</vt:lpstr>
      <vt:lpstr>沅陵县工业园区2023年度第一批次土地征收成片方案</vt:lpstr>
      <vt:lpstr>消防整改</vt:lpstr>
      <vt:lpstr>中药材产业链项目</vt:lpstr>
      <vt:lpstr>沅陵工业园标准化厂房建设项目</vt:lpstr>
      <vt:lpstr>创新创业综合服务基地项目</vt:lpstr>
      <vt:lpstr>辰州工业新区高华路沃溪路建设项目</vt:lpstr>
      <vt:lpstr>智慧停车场充电桩及配套设施专项债券项目</vt:lpstr>
      <vt:lpstr>沅翼微电（向华电子1号厂房装修工程）</vt:lpstr>
      <vt:lpstr>土地出让押金</vt:lpstr>
      <vt:lpstr>产业园电子信息科创基地标厂建设项目</vt:lpstr>
      <vt:lpstr>前海志博信科技（深圳）有限公司建设项目区安置点配套建设资金）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丛林狐</cp:lastModifiedBy>
  <dcterms:created xsi:type="dcterms:W3CDTF">2023-05-12T11:15:00Z</dcterms:created>
  <cp:lastPrinted>2025-05-29T04:54:00Z</cp:lastPrinted>
  <dcterms:modified xsi:type="dcterms:W3CDTF">2025-08-26T10:12:27Z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25B1244E74644A9C902FCF2B27D49581_12</vt:lpwstr>
  </property>
  <property fmtid="{D5CDD505-2E9C-101B-9397-08002B2CF9AE}" pid="4" name="KSOReadingLayout">
    <vt:bool>true</vt:bool>
  </property>
</Properties>
</file>