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<sst xmlns="http://schemas.openxmlformats.org/spreadsheetml/2006/main" count="233" uniqueCount="184">
  <si>
    <t>2020年元-12月厉行节约（三公经费）执行情况表</t>
  </si>
  <si>
    <t xml:space="preserve">  填报单位；沅陵县财政局</t>
  </si>
  <si>
    <t>单位：万元</t>
  </si>
  <si>
    <t>单位 个数</t>
  </si>
  <si>
    <t>单位
名称</t>
  </si>
  <si>
    <t>公车运行费</t>
  </si>
  <si>
    <t>公务接待费</t>
  </si>
  <si>
    <t>公款出国（境）费</t>
  </si>
  <si>
    <t>会议费</t>
  </si>
  <si>
    <t>备注</t>
  </si>
  <si>
    <t>参考基础数</t>
  </si>
  <si>
    <t>2020年预算控制指标数</t>
  </si>
  <si>
    <t>元—12月份实际执行数</t>
  </si>
  <si>
    <t>车辆数</t>
  </si>
  <si>
    <t>车辆/万元标准</t>
  </si>
  <si>
    <t xml:space="preserve"> 行政政法 </t>
  </si>
  <si>
    <t>教科文</t>
  </si>
  <si>
    <t>企    业</t>
  </si>
  <si>
    <t>农    业</t>
  </si>
  <si>
    <t>经    建</t>
  </si>
  <si>
    <t>外    经</t>
  </si>
  <si>
    <t>社    保</t>
  </si>
  <si>
    <t>金融债务</t>
  </si>
  <si>
    <t>乡    镇</t>
  </si>
  <si>
    <t>县乡总合计</t>
  </si>
  <si>
    <t>县委办</t>
  </si>
  <si>
    <t>其中</t>
  </si>
  <si>
    <t>县委办机关</t>
  </si>
  <si>
    <t>调研接待中巴车按14万元核定</t>
  </si>
  <si>
    <t>政法委</t>
  </si>
  <si>
    <t>县委组织部</t>
  </si>
  <si>
    <t>团县委</t>
  </si>
  <si>
    <t>县农工党</t>
  </si>
  <si>
    <t>县妇联</t>
  </si>
  <si>
    <t>县老干局</t>
  </si>
  <si>
    <t>老干专用车</t>
  </si>
  <si>
    <t>县委统战部</t>
  </si>
  <si>
    <t>县编办</t>
  </si>
  <si>
    <t>政府办</t>
  </si>
  <si>
    <t>政府办机关</t>
  </si>
  <si>
    <t>县禁毒办</t>
  </si>
  <si>
    <t>县驻长办</t>
  </si>
  <si>
    <t>县绩效办</t>
  </si>
  <si>
    <t>县政务中心</t>
  </si>
  <si>
    <t>县红十字会</t>
  </si>
  <si>
    <t>人大办</t>
  </si>
  <si>
    <t>政协办</t>
  </si>
  <si>
    <t>监察委员会</t>
  </si>
  <si>
    <t>检察院借用车辆1台</t>
  </si>
  <si>
    <t>县委巡查办</t>
  </si>
  <si>
    <t>信访局</t>
  </si>
  <si>
    <t>财政局</t>
  </si>
  <si>
    <t>追加6万元</t>
  </si>
  <si>
    <t>财政事务中心</t>
  </si>
  <si>
    <t>支付中心</t>
  </si>
  <si>
    <t>审计局</t>
  </si>
  <si>
    <t>统计局</t>
  </si>
  <si>
    <t>从机关事务局借用车辆1台</t>
  </si>
  <si>
    <t>工商联</t>
  </si>
  <si>
    <t>机关事务局</t>
  </si>
  <si>
    <t>公安局</t>
  </si>
  <si>
    <t>交警大队</t>
  </si>
  <si>
    <t>司法局</t>
  </si>
  <si>
    <t>森林公安局</t>
  </si>
  <si>
    <t>党校</t>
  </si>
  <si>
    <t>小记</t>
  </si>
  <si>
    <t>宣传部</t>
  </si>
  <si>
    <t>文联</t>
  </si>
  <si>
    <t>县史志办</t>
  </si>
  <si>
    <t>教育局</t>
  </si>
  <si>
    <t>一中</t>
  </si>
  <si>
    <t>二中</t>
  </si>
  <si>
    <t>三中</t>
  </si>
  <si>
    <t>职中</t>
  </si>
  <si>
    <t>鹤鸣山小学</t>
  </si>
  <si>
    <t>荷花池小学</t>
  </si>
  <si>
    <t>现代远程教育中心</t>
  </si>
  <si>
    <t>凤鸣学校</t>
  </si>
  <si>
    <t>溪子口小学</t>
  </si>
  <si>
    <t>城区教育办</t>
  </si>
  <si>
    <t>艺术团</t>
  </si>
  <si>
    <t>档案局</t>
  </si>
  <si>
    <t>科技局</t>
  </si>
  <si>
    <t>文体旅局</t>
  </si>
  <si>
    <t>文化馆</t>
  </si>
  <si>
    <t>图书馆</t>
  </si>
  <si>
    <t>文物管理所</t>
  </si>
  <si>
    <t>科协</t>
  </si>
  <si>
    <t>电视台</t>
  </si>
  <si>
    <t>教师进修学校</t>
  </si>
  <si>
    <t>文化执法局</t>
  </si>
  <si>
    <t>县幼儿园</t>
  </si>
  <si>
    <t>经信局</t>
  </si>
  <si>
    <t>应急局</t>
  </si>
  <si>
    <t>县地震局</t>
  </si>
  <si>
    <t>工业园管理委员会</t>
  </si>
  <si>
    <t>农业局</t>
  </si>
  <si>
    <t>农开办</t>
  </si>
  <si>
    <t>扶贫办</t>
  </si>
  <si>
    <t>水利局</t>
  </si>
  <si>
    <t>委托管理1台防汛抗旱各1台船1</t>
  </si>
  <si>
    <t>水电设计室</t>
  </si>
  <si>
    <t>林业局</t>
  </si>
  <si>
    <t>畜牧局</t>
  </si>
  <si>
    <t>茶叶技术推广站</t>
  </si>
  <si>
    <t>农机局</t>
  </si>
  <si>
    <t>经管局</t>
  </si>
  <si>
    <t>借母溪管理局</t>
  </si>
  <si>
    <t>未车改</t>
  </si>
  <si>
    <t>五强溪湿地公园</t>
  </si>
  <si>
    <t>执法船2台,未车改</t>
  </si>
  <si>
    <t>齐眉届国有林场</t>
  </si>
  <si>
    <t>2台生产用车</t>
  </si>
  <si>
    <t>仙门国有林场</t>
  </si>
  <si>
    <t>蒙福国有林场</t>
  </si>
  <si>
    <t>发改局</t>
  </si>
  <si>
    <t>含物价局</t>
  </si>
  <si>
    <t>交通运输局</t>
  </si>
  <si>
    <t>地方海事局</t>
  </si>
  <si>
    <t>执法执勤车辆1台，监控中心1台，船5台。未车改</t>
  </si>
  <si>
    <t>交通质监站</t>
  </si>
  <si>
    <t>公路运输管理所</t>
  </si>
  <si>
    <t>城市客运办</t>
  </si>
  <si>
    <t>污水处理站</t>
  </si>
  <si>
    <t>住房和城乡建设局</t>
  </si>
  <si>
    <t>人防办</t>
  </si>
  <si>
    <t>规划管理局</t>
  </si>
  <si>
    <t>国有土地上房屋征收办</t>
  </si>
  <si>
    <t>执法局</t>
  </si>
  <si>
    <t>环卫所</t>
  </si>
  <si>
    <t>绿化管理所</t>
  </si>
  <si>
    <t>房产局</t>
  </si>
  <si>
    <t>路灯所</t>
  </si>
  <si>
    <t>国土局</t>
  </si>
  <si>
    <t>综合行政执法车辆</t>
  </si>
  <si>
    <t>供销社</t>
  </si>
  <si>
    <t>公路局</t>
  </si>
  <si>
    <t>综合行政执法车辆1台，33人参改，其他人员未改</t>
  </si>
  <si>
    <t>商粮局</t>
  </si>
  <si>
    <t>含长、珠三角2个招商站</t>
  </si>
  <si>
    <t>食药工商质监局</t>
  </si>
  <si>
    <t>执法执勤车辆</t>
  </si>
  <si>
    <t>卫计局</t>
  </si>
  <si>
    <t>计生协</t>
  </si>
  <si>
    <t>卫生监督局</t>
  </si>
  <si>
    <t>医保局</t>
  </si>
  <si>
    <t>疾控中心</t>
  </si>
  <si>
    <t>妇保院</t>
  </si>
  <si>
    <t>人力资源和社保局</t>
  </si>
  <si>
    <t>工伤管理中心</t>
  </si>
  <si>
    <t>社会保险服务中心</t>
  </si>
  <si>
    <t>就业服务局</t>
  </si>
  <si>
    <t>民政局</t>
  </si>
  <si>
    <t>残联</t>
  </si>
  <si>
    <t>残疾人就业服务所</t>
  </si>
  <si>
    <t>福利院</t>
  </si>
  <si>
    <t>殡葬管理所</t>
  </si>
  <si>
    <t>军人事务局</t>
  </si>
  <si>
    <t>金融办</t>
  </si>
  <si>
    <t>事业单位未车改</t>
  </si>
  <si>
    <t>合  计</t>
  </si>
  <si>
    <t>沅陵镇人民政府</t>
  </si>
  <si>
    <t>五强溪镇人民政府</t>
  </si>
  <si>
    <t>官庄镇人民政府</t>
  </si>
  <si>
    <t>凉水井镇人民政府</t>
  </si>
  <si>
    <t>七甲坪镇人民政府</t>
  </si>
  <si>
    <t>麻溪铺镇人民政府</t>
  </si>
  <si>
    <t>筲箕湾镇人民政府</t>
  </si>
  <si>
    <t>明溪口镇人民政府</t>
  </si>
  <si>
    <t>太常便民服务中心</t>
  </si>
  <si>
    <t>盘古乡人民政府</t>
  </si>
  <si>
    <t>二酉乡人民政府</t>
  </si>
  <si>
    <t>荔溪乡人民政府</t>
  </si>
  <si>
    <t>马底驿乡人民政府</t>
  </si>
  <si>
    <t>楠木铺乡人民政府</t>
  </si>
  <si>
    <t>杜家坪乡人民政府</t>
  </si>
  <si>
    <t>北溶乡人民政府</t>
  </si>
  <si>
    <t>深溪口便民服务中心</t>
  </si>
  <si>
    <t>肖家桥乡人民政府</t>
  </si>
  <si>
    <t>大合坪乡人民政府</t>
  </si>
  <si>
    <t>火场乡人民政府</t>
  </si>
  <si>
    <t>清浪乡人民政府</t>
  </si>
  <si>
    <t>陈家滩乡人民政府</t>
  </si>
  <si>
    <t>借母溪乡人民政府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</si>
</sst>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  <numFmt numFmtId="178" formatCode="0;_頀"/>
    <numFmt numFmtId="179" formatCode="0;_蠀"/>
    <numFmt numFmtId="180" formatCode="0.0;_̀"/>
    <numFmt numFmtId="181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0" borderId="11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4" fillId="28" borderId="15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/>
    <xf numFmtId="176" fontId="1" fillId="0" borderId="0" xfId="0" applyNumberFormat="1" applyFont="1" applyFill="1" applyAlignment="1"/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31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179" fontId="1" fillId="0" borderId="4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176" fontId="3" fillId="0" borderId="9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5" fillId="0" borderId="4" xfId="0" applyFont="1" applyFill="1" applyBorder="1" applyAlignment="1">
      <alignment horizontal="left"/>
    </xf>
    <xf numFmtId="176" fontId="1" fillId="0" borderId="0" xfId="0" applyNumberFormat="1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3" fillId="0" borderId="4" xfId="0" applyFont="1" applyFill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/>
    </xf>
    <xf numFmtId="176" fontId="4" fillId="0" borderId="4" xfId="0" applyNumberFormat="1" applyFont="1" applyFill="1" applyBorder="1" applyAlignment="1">
      <alignment horizontal="center" vertical="center"/>
    </xf>
    <xf numFmtId="180" fontId="4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 applyProtection="1">
      <alignment horizontal="left" vertical="center"/>
      <protection locked="0"/>
    </xf>
    <xf numFmtId="177" fontId="4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/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center" wrapText="1"/>
    </xf>
    <xf numFmtId="176" fontId="4" fillId="0" borderId="4" xfId="0" applyNumberFormat="1" applyFont="1" applyFill="1" applyBorder="1" applyAlignment="1" applyProtection="1">
      <alignment horizontal="center" vertical="center"/>
      <protection locked="0"/>
    </xf>
    <xf numFmtId="176" fontId="5" fillId="0" borderId="4" xfId="0" applyNumberFormat="1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81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Z179"/>
  <sheetViews>
    <sheetView tabSelected="1" topLeftCell="A35" workbookViewId="0">
      <selection activeCell="F36" sqref="F36"/>
    </sheetView>
  </sheetViews>
  <sheetFormatPr defaultColWidth="9" defaultRowHeight="14.25"/>
  <cols>
    <col min="1" max="1" width="5.25" style="1" customWidth="1"/>
    <col min="2" max="2" width="15.875" style="1" customWidth="1"/>
    <col min="3" max="3" width="5.375" style="1" customWidth="1"/>
    <col min="4" max="4" width="4.375" style="1" customWidth="1"/>
    <col min="5" max="5" width="8.375" style="1" customWidth="1"/>
    <col min="6" max="6" width="10.5" style="2" customWidth="1"/>
    <col min="7" max="7" width="12" style="3" customWidth="1"/>
    <col min="8" max="8" width="10.625" style="3" customWidth="1"/>
    <col min="9" max="9" width="7.75" style="3" customWidth="1"/>
    <col min="10" max="10" width="9" style="4" customWidth="1"/>
    <col min="11" max="11" width="10.875" style="1" customWidth="1"/>
    <col min="12" max="16368" width="9" style="1"/>
    <col min="16369" max="16384" width="9" style="5"/>
  </cols>
  <sheetData>
    <row r="1" s="1" customFormat="1" ht="37.5" customHeight="1" spans="1:11">
      <c r="A1" s="6" t="s">
        <v>0</v>
      </c>
      <c r="B1" s="6"/>
      <c r="C1" s="6"/>
      <c r="D1" s="6"/>
      <c r="E1" s="6"/>
      <c r="F1" s="7"/>
      <c r="G1" s="6"/>
      <c r="H1" s="7"/>
      <c r="I1" s="6"/>
      <c r="J1" s="7"/>
      <c r="K1" s="6"/>
    </row>
    <row r="2" s="1" customFormat="1" ht="19.5" customHeight="1" spans="1:11">
      <c r="A2" s="8" t="s">
        <v>1</v>
      </c>
      <c r="B2" s="8"/>
      <c r="C2" s="8"/>
      <c r="D2" s="9"/>
      <c r="E2" s="9"/>
      <c r="F2" s="10"/>
      <c r="G2" s="11"/>
      <c r="H2" s="10"/>
      <c r="I2" s="11"/>
      <c r="J2" s="10"/>
      <c r="K2" s="37" t="s">
        <v>2</v>
      </c>
    </row>
    <row r="3" s="1" customFormat="1" ht="25.5" customHeight="1" spans="1:11">
      <c r="A3" s="12" t="s">
        <v>3</v>
      </c>
      <c r="B3" s="12" t="s">
        <v>4</v>
      </c>
      <c r="C3" s="13" t="s">
        <v>5</v>
      </c>
      <c r="D3" s="13"/>
      <c r="E3" s="13"/>
      <c r="F3" s="14"/>
      <c r="G3" s="15" t="s">
        <v>6</v>
      </c>
      <c r="H3" s="15"/>
      <c r="I3" s="38" t="s">
        <v>7</v>
      </c>
      <c r="J3" s="15" t="s">
        <v>8</v>
      </c>
      <c r="K3" s="39" t="s">
        <v>9</v>
      </c>
    </row>
    <row r="4" s="1" customFormat="1" ht="19.5" customHeight="1" spans="1:11">
      <c r="A4" s="16"/>
      <c r="B4" s="16"/>
      <c r="C4" s="17" t="s">
        <v>10</v>
      </c>
      <c r="D4" s="13"/>
      <c r="E4" s="18" t="s">
        <v>11</v>
      </c>
      <c r="F4" s="19" t="s">
        <v>12</v>
      </c>
      <c r="G4" s="20" t="s">
        <v>11</v>
      </c>
      <c r="H4" s="19" t="s">
        <v>12</v>
      </c>
      <c r="I4" s="15" t="s">
        <v>11</v>
      </c>
      <c r="J4" s="19" t="s">
        <v>12</v>
      </c>
      <c r="K4" s="40"/>
    </row>
    <row r="5" s="1" customFormat="1" ht="51" customHeight="1" spans="1:11">
      <c r="A5" s="21"/>
      <c r="B5" s="21"/>
      <c r="C5" s="18" t="s">
        <v>13</v>
      </c>
      <c r="D5" s="18" t="s">
        <v>14</v>
      </c>
      <c r="E5" s="18"/>
      <c r="F5" s="20"/>
      <c r="G5" s="15"/>
      <c r="H5" s="20"/>
      <c r="I5" s="15"/>
      <c r="J5" s="20"/>
      <c r="K5" s="41"/>
    </row>
    <row r="6" s="1" customFormat="1" ht="19.5" customHeight="1" spans="1:11">
      <c r="A6" s="22">
        <v>20</v>
      </c>
      <c r="B6" s="22" t="s">
        <v>15</v>
      </c>
      <c r="C6" s="23">
        <f>C59</f>
        <v>129</v>
      </c>
      <c r="D6" s="22"/>
      <c r="E6" s="23">
        <f>E59</f>
        <v>831</v>
      </c>
      <c r="F6" s="24">
        <f>F59</f>
        <v>542.21</v>
      </c>
      <c r="G6" s="23">
        <f>G59</f>
        <v>1060</v>
      </c>
      <c r="H6" s="24">
        <f>H59</f>
        <v>98.26</v>
      </c>
      <c r="I6" s="23">
        <v>0</v>
      </c>
      <c r="J6" s="24">
        <f>J59</f>
        <v>207.96</v>
      </c>
      <c r="K6" s="42"/>
    </row>
    <row r="7" s="1" customFormat="1" ht="19.5" customHeight="1" spans="1:11">
      <c r="A7" s="22">
        <v>27</v>
      </c>
      <c r="B7" s="22" t="s">
        <v>16</v>
      </c>
      <c r="C7" s="23">
        <f>C86</f>
        <v>7</v>
      </c>
      <c r="D7" s="23"/>
      <c r="E7" s="23">
        <f>E86</f>
        <v>43</v>
      </c>
      <c r="F7" s="24">
        <f>F86</f>
        <v>18.31</v>
      </c>
      <c r="G7" s="23">
        <f>G86</f>
        <v>207</v>
      </c>
      <c r="H7" s="24">
        <f>H86</f>
        <v>31.38</v>
      </c>
      <c r="I7" s="23">
        <v>0</v>
      </c>
      <c r="J7" s="24">
        <f>J86</f>
        <v>21.48</v>
      </c>
      <c r="K7" s="42"/>
    </row>
    <row r="8" s="1" customFormat="1" ht="19.5" customHeight="1" spans="1:11">
      <c r="A8" s="22">
        <v>4</v>
      </c>
      <c r="B8" s="22" t="s">
        <v>17</v>
      </c>
      <c r="C8" s="22">
        <f>C91</f>
        <v>4</v>
      </c>
      <c r="D8" s="22"/>
      <c r="E8" s="23">
        <f>E91</f>
        <v>24</v>
      </c>
      <c r="F8" s="24">
        <f>F91</f>
        <v>13.6</v>
      </c>
      <c r="G8" s="23">
        <f>G91</f>
        <v>57</v>
      </c>
      <c r="H8" s="24">
        <f>H91</f>
        <v>10.3</v>
      </c>
      <c r="I8" s="23">
        <v>0</v>
      </c>
      <c r="J8" s="24">
        <f>J91</f>
        <v>0.6</v>
      </c>
      <c r="K8" s="42"/>
    </row>
    <row r="9" s="1" customFormat="1" ht="19.5" customHeight="1" spans="1:11">
      <c r="A9" s="22">
        <v>15</v>
      </c>
      <c r="B9" s="22" t="s">
        <v>18</v>
      </c>
      <c r="C9" s="22">
        <f>C107</f>
        <v>24</v>
      </c>
      <c r="D9" s="22"/>
      <c r="E9" s="25">
        <f>E107</f>
        <v>148</v>
      </c>
      <c r="F9" s="24">
        <f>F107</f>
        <v>111.57</v>
      </c>
      <c r="G9" s="23">
        <f>G107</f>
        <v>257</v>
      </c>
      <c r="H9" s="24">
        <f>H107</f>
        <v>55.26</v>
      </c>
      <c r="I9" s="23">
        <v>0</v>
      </c>
      <c r="J9" s="24">
        <f>J107</f>
        <v>18.99</v>
      </c>
      <c r="K9" s="42"/>
    </row>
    <row r="10" s="1" customFormat="1" ht="19.5" customHeight="1" spans="1:11">
      <c r="A10" s="22">
        <v>21</v>
      </c>
      <c r="B10" s="22" t="s">
        <v>19</v>
      </c>
      <c r="C10" s="22">
        <f>C127</f>
        <v>54</v>
      </c>
      <c r="D10" s="22"/>
      <c r="E10" s="23">
        <f>E127</f>
        <v>324</v>
      </c>
      <c r="F10" s="24">
        <f>F127</f>
        <v>167.35</v>
      </c>
      <c r="G10" s="23">
        <f>G127</f>
        <v>325</v>
      </c>
      <c r="H10" s="24">
        <f>H127</f>
        <v>32.51</v>
      </c>
      <c r="I10" s="23">
        <v>0</v>
      </c>
      <c r="J10" s="24">
        <f>J127</f>
        <v>3.1</v>
      </c>
      <c r="K10" s="42"/>
    </row>
    <row r="11" s="1" customFormat="1" ht="19.5" customHeight="1" spans="1:11">
      <c r="A11" s="22">
        <v>2</v>
      </c>
      <c r="B11" s="22" t="s">
        <v>20</v>
      </c>
      <c r="C11" s="22">
        <f>C130</f>
        <v>11</v>
      </c>
      <c r="D11" s="22"/>
      <c r="E11" s="26">
        <f>E130</f>
        <v>66</v>
      </c>
      <c r="F11" s="24">
        <f>F130</f>
        <v>30.4</v>
      </c>
      <c r="G11" s="23">
        <f>G130</f>
        <v>65</v>
      </c>
      <c r="H11" s="24">
        <f>H130</f>
        <v>23.2</v>
      </c>
      <c r="I11" s="23">
        <v>0</v>
      </c>
      <c r="J11" s="24">
        <f>J130</f>
        <v>1.2</v>
      </c>
      <c r="K11" s="42"/>
    </row>
    <row r="12" s="1" customFormat="1" ht="19.5" customHeight="1" spans="1:11">
      <c r="A12" s="22">
        <v>19</v>
      </c>
      <c r="B12" s="22" t="s">
        <v>21</v>
      </c>
      <c r="C12" s="22">
        <f>C147</f>
        <v>18</v>
      </c>
      <c r="D12" s="22"/>
      <c r="E12" s="26">
        <f>E147</f>
        <v>108</v>
      </c>
      <c r="F12" s="24">
        <f>F147</f>
        <v>65.45</v>
      </c>
      <c r="G12" s="23">
        <f>G147</f>
        <v>223</v>
      </c>
      <c r="H12" s="24">
        <f>H147</f>
        <v>39.11</v>
      </c>
      <c r="I12" s="23">
        <v>0</v>
      </c>
      <c r="J12" s="24">
        <f>J147</f>
        <v>30.97</v>
      </c>
      <c r="K12" s="42"/>
    </row>
    <row r="13" s="1" customFormat="1" ht="19.5" customHeight="1" spans="1:11">
      <c r="A13" s="22">
        <v>1</v>
      </c>
      <c r="B13" s="22" t="s">
        <v>22</v>
      </c>
      <c r="C13" s="22">
        <f>C149</f>
        <v>1</v>
      </c>
      <c r="D13" s="22"/>
      <c r="E13" s="22">
        <f>E149</f>
        <v>6</v>
      </c>
      <c r="F13" s="24">
        <f>F149</f>
        <v>4.5</v>
      </c>
      <c r="G13" s="23">
        <f>G149</f>
        <v>25</v>
      </c>
      <c r="H13" s="24">
        <f>H149</f>
        <v>15</v>
      </c>
      <c r="I13" s="23">
        <v>0</v>
      </c>
      <c r="J13" s="24">
        <f>J149</f>
        <v>0.3</v>
      </c>
      <c r="K13" s="43"/>
    </row>
    <row r="14" s="1" customFormat="1" ht="19.5" customHeight="1" spans="1:11">
      <c r="A14" s="22">
        <v>23</v>
      </c>
      <c r="B14" s="22" t="s">
        <v>23</v>
      </c>
      <c r="C14" s="22">
        <v>34</v>
      </c>
      <c r="D14" s="22">
        <v>6</v>
      </c>
      <c r="E14" s="22">
        <f>E156</f>
        <v>216</v>
      </c>
      <c r="F14" s="24">
        <f>F156</f>
        <v>116.980696</v>
      </c>
      <c r="G14" s="23">
        <f>G156</f>
        <v>695</v>
      </c>
      <c r="H14" s="24">
        <f>H156</f>
        <v>568.61597</v>
      </c>
      <c r="I14" s="23">
        <v>0</v>
      </c>
      <c r="J14" s="24">
        <f>J156</f>
        <v>0</v>
      </c>
      <c r="K14" s="42"/>
    </row>
    <row r="15" s="1" customFormat="1" ht="19.5" customHeight="1" spans="1:11">
      <c r="A15" s="22">
        <v>133</v>
      </c>
      <c r="B15" s="22" t="s">
        <v>24</v>
      </c>
      <c r="C15" s="23">
        <f>SUM(C6:C14)</f>
        <v>282</v>
      </c>
      <c r="D15" s="23"/>
      <c r="E15" s="23">
        <f>SUM(E6:E14)</f>
        <v>1766</v>
      </c>
      <c r="F15" s="24">
        <f>SUM(F6:F14)</f>
        <v>1070.370696</v>
      </c>
      <c r="G15" s="23">
        <f>SUM(G6:G14)</f>
        <v>2914</v>
      </c>
      <c r="H15" s="24">
        <f>SUM(H6:H14)</f>
        <v>873.63597</v>
      </c>
      <c r="I15" s="23"/>
      <c r="J15" s="24">
        <f>SUM(J6:J14)</f>
        <v>284.6</v>
      </c>
      <c r="K15" s="42"/>
    </row>
    <row r="16" s="1" customFormat="1" ht="19.5" customHeight="1" spans="1:11">
      <c r="A16" s="22"/>
      <c r="B16" s="22"/>
      <c r="C16" s="22"/>
      <c r="D16" s="22"/>
      <c r="E16" s="22"/>
      <c r="F16" s="24"/>
      <c r="G16" s="24"/>
      <c r="H16" s="24"/>
      <c r="I16" s="24"/>
      <c r="J16" s="24"/>
      <c r="K16" s="42"/>
    </row>
    <row r="17" s="1" customFormat="1" ht="118.5" customHeight="1" spans="1:11">
      <c r="A17" s="27"/>
      <c r="B17" s="27"/>
      <c r="C17" s="27"/>
      <c r="D17" s="27"/>
      <c r="E17" s="27"/>
      <c r="F17" s="28"/>
      <c r="G17" s="27"/>
      <c r="H17" s="28"/>
      <c r="I17" s="27"/>
      <c r="J17" s="28"/>
      <c r="K17" s="27"/>
    </row>
    <row r="18" s="1" customFormat="1" spans="1:11">
      <c r="A18" s="29"/>
      <c r="B18" s="29"/>
      <c r="C18" s="29"/>
      <c r="D18" s="29"/>
      <c r="E18" s="29"/>
      <c r="F18" s="2"/>
      <c r="G18" s="29"/>
      <c r="H18" s="30"/>
      <c r="I18" s="29"/>
      <c r="J18" s="44"/>
      <c r="K18" s="45"/>
    </row>
    <row r="19" s="1" customFormat="1" ht="119.25" customHeight="1" spans="1:10">
      <c r="A19" s="29"/>
      <c r="B19" s="29"/>
      <c r="C19" s="29"/>
      <c r="D19" s="29"/>
      <c r="E19" s="29"/>
      <c r="F19" s="2"/>
      <c r="G19" s="30"/>
      <c r="H19" s="30"/>
      <c r="I19" s="30"/>
      <c r="J19" s="44"/>
    </row>
    <row r="20" s="1" customFormat="1" ht="39.75" customHeight="1" spans="1:11">
      <c r="A20" s="6" t="s">
        <v>0</v>
      </c>
      <c r="B20" s="6"/>
      <c r="C20" s="6"/>
      <c r="D20" s="6"/>
      <c r="E20" s="6"/>
      <c r="F20" s="7"/>
      <c r="G20" s="6"/>
      <c r="H20" s="7"/>
      <c r="I20" s="6"/>
      <c r="J20" s="7"/>
      <c r="K20" s="6"/>
    </row>
    <row r="21" s="1" customFormat="1" ht="21" customHeight="1" spans="1:11">
      <c r="A21" s="8" t="s">
        <v>1</v>
      </c>
      <c r="B21" s="8"/>
      <c r="C21" s="8"/>
      <c r="D21" s="9"/>
      <c r="E21" s="9"/>
      <c r="F21" s="10"/>
      <c r="G21" s="11"/>
      <c r="H21" s="10"/>
      <c r="I21" s="11"/>
      <c r="J21" s="10"/>
      <c r="K21" s="37" t="s">
        <v>2</v>
      </c>
    </row>
    <row r="22" s="1" customFormat="1" ht="21" customHeight="1" spans="1:11">
      <c r="A22" s="12" t="s">
        <v>3</v>
      </c>
      <c r="B22" s="12" t="s">
        <v>4</v>
      </c>
      <c r="C22" s="13" t="s">
        <v>5</v>
      </c>
      <c r="D22" s="13"/>
      <c r="E22" s="13"/>
      <c r="F22" s="14"/>
      <c r="G22" s="15" t="s">
        <v>6</v>
      </c>
      <c r="H22" s="15"/>
      <c r="I22" s="38" t="s">
        <v>7</v>
      </c>
      <c r="J22" s="15" t="s">
        <v>8</v>
      </c>
      <c r="K22" s="39" t="s">
        <v>9</v>
      </c>
    </row>
    <row r="23" s="1" customFormat="1" ht="21" customHeight="1" spans="1:11">
      <c r="A23" s="16"/>
      <c r="B23" s="16"/>
      <c r="C23" s="17" t="s">
        <v>10</v>
      </c>
      <c r="D23" s="13"/>
      <c r="E23" s="18" t="s">
        <v>11</v>
      </c>
      <c r="F23" s="19" t="s">
        <v>12</v>
      </c>
      <c r="G23" s="20" t="s">
        <v>11</v>
      </c>
      <c r="H23" s="19" t="s">
        <v>12</v>
      </c>
      <c r="I23" s="15" t="s">
        <v>11</v>
      </c>
      <c r="J23" s="19" t="s">
        <v>12</v>
      </c>
      <c r="K23" s="40"/>
    </row>
    <row r="24" s="1" customFormat="1" ht="30" customHeight="1" spans="1:11">
      <c r="A24" s="21"/>
      <c r="B24" s="21"/>
      <c r="C24" s="18" t="s">
        <v>13</v>
      </c>
      <c r="D24" s="18" t="s">
        <v>14</v>
      </c>
      <c r="E24" s="18"/>
      <c r="F24" s="20"/>
      <c r="G24" s="15"/>
      <c r="H24" s="20"/>
      <c r="I24" s="15"/>
      <c r="J24" s="20"/>
      <c r="K24" s="41"/>
    </row>
    <row r="25" s="1" customFormat="1" ht="21" customHeight="1" spans="1:11">
      <c r="A25" s="22">
        <v>1</v>
      </c>
      <c r="B25" s="31" t="s">
        <v>25</v>
      </c>
      <c r="C25" s="22">
        <f>SUM(C26:C34)</f>
        <v>11</v>
      </c>
      <c r="D25" s="22">
        <v>7</v>
      </c>
      <c r="E25" s="23">
        <v>91</v>
      </c>
      <c r="F25" s="24">
        <f>SUM(F26:F34)</f>
        <v>44.4</v>
      </c>
      <c r="G25" s="24">
        <f>SUM(G26:G34)</f>
        <v>289</v>
      </c>
      <c r="H25" s="24">
        <f>SUM(H26:H34)</f>
        <v>22.92</v>
      </c>
      <c r="I25" s="23">
        <v>0</v>
      </c>
      <c r="J25" s="24">
        <f>SUM(J26:J34)</f>
        <v>17.34</v>
      </c>
      <c r="K25" s="46"/>
    </row>
    <row r="26" s="1" customFormat="1" ht="25.5" customHeight="1" spans="1:11">
      <c r="A26" s="22" t="s">
        <v>26</v>
      </c>
      <c r="B26" s="21" t="s">
        <v>27</v>
      </c>
      <c r="C26" s="32">
        <v>5</v>
      </c>
      <c r="D26" s="32">
        <v>7</v>
      </c>
      <c r="E26" s="23">
        <v>42</v>
      </c>
      <c r="F26" s="24">
        <v>24.6</v>
      </c>
      <c r="G26" s="33">
        <v>200</v>
      </c>
      <c r="H26" s="24">
        <v>11.5</v>
      </c>
      <c r="I26" s="23">
        <v>0</v>
      </c>
      <c r="J26" s="24">
        <v>10.2</v>
      </c>
      <c r="K26" s="18" t="s">
        <v>28</v>
      </c>
    </row>
    <row r="27" s="1" customFormat="1" ht="20.1" customHeight="1" spans="1:11">
      <c r="A27" s="22"/>
      <c r="B27" s="21" t="s">
        <v>29</v>
      </c>
      <c r="C27" s="32">
        <v>3</v>
      </c>
      <c r="D27" s="32">
        <v>7</v>
      </c>
      <c r="E27" s="23">
        <f t="shared" ref="E27:E34" si="0">SUM(C27*D27)</f>
        <v>21</v>
      </c>
      <c r="F27" s="24">
        <v>3</v>
      </c>
      <c r="G27" s="33">
        <v>16</v>
      </c>
      <c r="H27" s="24">
        <v>0</v>
      </c>
      <c r="I27" s="23">
        <v>0</v>
      </c>
      <c r="J27" s="24">
        <v>0</v>
      </c>
      <c r="K27" s="18"/>
    </row>
    <row r="28" s="1" customFormat="1" ht="20.1" customHeight="1" spans="1:11">
      <c r="A28" s="22"/>
      <c r="B28" s="21" t="s">
        <v>30</v>
      </c>
      <c r="C28" s="32">
        <v>1</v>
      </c>
      <c r="D28" s="32">
        <v>7</v>
      </c>
      <c r="E28" s="23">
        <v>7</v>
      </c>
      <c r="F28" s="24">
        <v>6.5</v>
      </c>
      <c r="G28" s="33">
        <v>25</v>
      </c>
      <c r="H28" s="24">
        <v>2.33</v>
      </c>
      <c r="I28" s="23">
        <v>0</v>
      </c>
      <c r="J28" s="24">
        <v>1.84</v>
      </c>
      <c r="K28" s="18"/>
    </row>
    <row r="29" s="1" customFormat="1" ht="20.1" customHeight="1" spans="1:11">
      <c r="A29" s="22"/>
      <c r="B29" s="21" t="s">
        <v>31</v>
      </c>
      <c r="C29" s="32"/>
      <c r="D29" s="32"/>
      <c r="E29" s="23">
        <f t="shared" si="0"/>
        <v>0</v>
      </c>
      <c r="F29" s="24">
        <v>0</v>
      </c>
      <c r="G29" s="33">
        <v>5</v>
      </c>
      <c r="H29" s="24">
        <v>0.18</v>
      </c>
      <c r="I29" s="23">
        <v>0</v>
      </c>
      <c r="J29" s="24">
        <v>0.85</v>
      </c>
      <c r="K29" s="18"/>
    </row>
    <row r="30" s="1" customFormat="1" ht="20.1" customHeight="1" spans="1:11">
      <c r="A30" s="22"/>
      <c r="B30" s="21" t="s">
        <v>32</v>
      </c>
      <c r="C30" s="32"/>
      <c r="D30" s="32"/>
      <c r="E30" s="23">
        <f t="shared" si="0"/>
        <v>0</v>
      </c>
      <c r="F30" s="24">
        <v>0</v>
      </c>
      <c r="G30" s="33">
        <v>1</v>
      </c>
      <c r="H30" s="24">
        <v>0.18</v>
      </c>
      <c r="I30" s="23">
        <v>0</v>
      </c>
      <c r="J30" s="24">
        <v>0</v>
      </c>
      <c r="K30" s="18"/>
    </row>
    <row r="31" s="1" customFormat="1" ht="20.1" customHeight="1" spans="1:11">
      <c r="A31" s="22"/>
      <c r="B31" s="21" t="s">
        <v>33</v>
      </c>
      <c r="C31" s="32"/>
      <c r="D31" s="32"/>
      <c r="E31" s="23">
        <f t="shared" si="0"/>
        <v>0</v>
      </c>
      <c r="F31" s="24">
        <v>0</v>
      </c>
      <c r="G31" s="33">
        <v>5</v>
      </c>
      <c r="H31" s="24">
        <v>0</v>
      </c>
      <c r="I31" s="23">
        <v>0</v>
      </c>
      <c r="J31" s="24">
        <v>0</v>
      </c>
      <c r="K31" s="18"/>
    </row>
    <row r="32" s="1" customFormat="1" ht="20.1" customHeight="1" spans="1:11">
      <c r="A32" s="22"/>
      <c r="B32" s="21" t="s">
        <v>34</v>
      </c>
      <c r="C32" s="32">
        <v>1</v>
      </c>
      <c r="D32" s="32">
        <v>7</v>
      </c>
      <c r="E32" s="23">
        <f t="shared" si="0"/>
        <v>7</v>
      </c>
      <c r="F32" s="24">
        <v>3.8</v>
      </c>
      <c r="G32" s="33">
        <v>20</v>
      </c>
      <c r="H32" s="24">
        <v>3.48</v>
      </c>
      <c r="I32" s="23">
        <v>0</v>
      </c>
      <c r="J32" s="24">
        <v>4.45</v>
      </c>
      <c r="K32" s="18" t="s">
        <v>35</v>
      </c>
    </row>
    <row r="33" s="1" customFormat="1" ht="20.1" customHeight="1" spans="1:11">
      <c r="A33" s="22"/>
      <c r="B33" s="21" t="s">
        <v>36</v>
      </c>
      <c r="C33" s="32">
        <v>1</v>
      </c>
      <c r="D33" s="32">
        <v>7</v>
      </c>
      <c r="E33" s="23">
        <f t="shared" si="0"/>
        <v>7</v>
      </c>
      <c r="F33" s="24">
        <v>6.5</v>
      </c>
      <c r="G33" s="33">
        <v>7</v>
      </c>
      <c r="H33" s="24">
        <v>4.79</v>
      </c>
      <c r="I33" s="23">
        <v>0</v>
      </c>
      <c r="J33" s="24">
        <v>0</v>
      </c>
      <c r="K33" s="18"/>
    </row>
    <row r="34" s="1" customFormat="1" ht="20.1" customHeight="1" spans="1:11">
      <c r="A34" s="22"/>
      <c r="B34" s="21" t="s">
        <v>37</v>
      </c>
      <c r="C34" s="32"/>
      <c r="D34" s="32"/>
      <c r="E34" s="23">
        <f t="shared" si="0"/>
        <v>0</v>
      </c>
      <c r="F34" s="24">
        <v>0</v>
      </c>
      <c r="G34" s="33">
        <v>10</v>
      </c>
      <c r="H34" s="24">
        <v>0.46</v>
      </c>
      <c r="I34" s="23">
        <v>0</v>
      </c>
      <c r="J34" s="24">
        <v>0</v>
      </c>
      <c r="K34" s="18"/>
    </row>
    <row r="35" s="1" customFormat="1" ht="20.1" customHeight="1" spans="1:11">
      <c r="A35" s="22">
        <v>2</v>
      </c>
      <c r="B35" s="21" t="s">
        <v>38</v>
      </c>
      <c r="C35" s="32">
        <f>SUM(C36:C41)</f>
        <v>16</v>
      </c>
      <c r="D35" s="32">
        <v>7</v>
      </c>
      <c r="E35" s="23">
        <f>SUM(E36:E41)</f>
        <v>111</v>
      </c>
      <c r="F35" s="34">
        <f>SUM(F36:F41)</f>
        <v>42.5</v>
      </c>
      <c r="G35" s="33">
        <f>SUM(G36:G41)</f>
        <v>238</v>
      </c>
      <c r="H35" s="34">
        <f>SUM(H36:H41)</f>
        <v>17.2</v>
      </c>
      <c r="I35" s="23">
        <v>0</v>
      </c>
      <c r="J35" s="34">
        <f>SUM(J36:J41)</f>
        <v>12.12</v>
      </c>
      <c r="K35" s="18"/>
    </row>
    <row r="36" s="1" customFormat="1" ht="20.1" customHeight="1" spans="1:11">
      <c r="A36" s="22" t="s">
        <v>26</v>
      </c>
      <c r="B36" s="21" t="s">
        <v>39</v>
      </c>
      <c r="C36" s="32">
        <v>15</v>
      </c>
      <c r="D36" s="32">
        <v>7</v>
      </c>
      <c r="E36" s="23">
        <v>105</v>
      </c>
      <c r="F36" s="24">
        <v>39.5</v>
      </c>
      <c r="G36" s="33">
        <v>200</v>
      </c>
      <c r="H36" s="24">
        <v>14.3</v>
      </c>
      <c r="I36" s="23">
        <v>0</v>
      </c>
      <c r="J36" s="24">
        <v>12.02</v>
      </c>
      <c r="K36" s="18"/>
    </row>
    <row r="37" s="1" customFormat="1" ht="17.25" customHeight="1" spans="1:11">
      <c r="A37" s="22"/>
      <c r="B37" s="32" t="s">
        <v>40</v>
      </c>
      <c r="C37" s="32"/>
      <c r="D37" s="32"/>
      <c r="E37" s="23">
        <f t="shared" ref="E37:E46" si="1">SUM(C37*D37)</f>
        <v>0</v>
      </c>
      <c r="F37" s="24">
        <v>0</v>
      </c>
      <c r="G37" s="33">
        <v>5</v>
      </c>
      <c r="H37" s="24">
        <v>0.7</v>
      </c>
      <c r="I37" s="23">
        <v>0</v>
      </c>
      <c r="J37" s="24">
        <v>0.1</v>
      </c>
      <c r="K37" s="18"/>
    </row>
    <row r="38" s="1" customFormat="1" ht="24" customHeight="1" spans="1:11">
      <c r="A38" s="22"/>
      <c r="B38" s="32" t="s">
        <v>41</v>
      </c>
      <c r="C38" s="32">
        <v>1</v>
      </c>
      <c r="D38" s="32">
        <v>6</v>
      </c>
      <c r="E38" s="23">
        <f t="shared" si="1"/>
        <v>6</v>
      </c>
      <c r="F38" s="24">
        <v>3</v>
      </c>
      <c r="G38" s="33">
        <v>20</v>
      </c>
      <c r="H38" s="24">
        <v>0</v>
      </c>
      <c r="I38" s="23">
        <v>0</v>
      </c>
      <c r="J38" s="24">
        <v>0</v>
      </c>
      <c r="K38" s="18"/>
    </row>
    <row r="39" s="1" customFormat="1" ht="20.1" customHeight="1" spans="1:11">
      <c r="A39" s="22"/>
      <c r="B39" s="21" t="s">
        <v>42</v>
      </c>
      <c r="C39" s="32"/>
      <c r="D39" s="32"/>
      <c r="E39" s="23">
        <f t="shared" si="1"/>
        <v>0</v>
      </c>
      <c r="F39" s="24">
        <v>0</v>
      </c>
      <c r="G39" s="33">
        <v>4</v>
      </c>
      <c r="H39" s="24">
        <v>0</v>
      </c>
      <c r="I39" s="23">
        <v>0</v>
      </c>
      <c r="J39" s="24">
        <v>0</v>
      </c>
      <c r="K39" s="18"/>
    </row>
    <row r="40" s="1" customFormat="1" ht="20.1" customHeight="1" spans="1:11">
      <c r="A40" s="22"/>
      <c r="B40" s="32" t="s">
        <v>43</v>
      </c>
      <c r="C40" s="18"/>
      <c r="D40" s="18"/>
      <c r="E40" s="23">
        <f t="shared" si="1"/>
        <v>0</v>
      </c>
      <c r="F40" s="24">
        <v>0</v>
      </c>
      <c r="G40" s="33">
        <v>4</v>
      </c>
      <c r="H40" s="24">
        <v>1.29</v>
      </c>
      <c r="I40" s="23">
        <v>0</v>
      </c>
      <c r="J40" s="24">
        <v>0</v>
      </c>
      <c r="K40" s="18"/>
    </row>
    <row r="41" s="1" customFormat="1" ht="20.1" customHeight="1" spans="1:11">
      <c r="A41" s="22"/>
      <c r="B41" s="21" t="s">
        <v>44</v>
      </c>
      <c r="C41" s="18"/>
      <c r="D41" s="18"/>
      <c r="E41" s="23">
        <f t="shared" si="1"/>
        <v>0</v>
      </c>
      <c r="F41" s="24">
        <v>0</v>
      </c>
      <c r="G41" s="33">
        <v>5</v>
      </c>
      <c r="H41" s="24">
        <v>0.91</v>
      </c>
      <c r="I41" s="23">
        <v>0</v>
      </c>
      <c r="J41" s="24">
        <v>0</v>
      </c>
      <c r="K41" s="18"/>
    </row>
    <row r="42" s="1" customFormat="1" ht="21" customHeight="1" spans="1:11">
      <c r="A42" s="22">
        <v>3</v>
      </c>
      <c r="B42" s="22" t="s">
        <v>45</v>
      </c>
      <c r="C42" s="22">
        <v>2</v>
      </c>
      <c r="D42" s="22">
        <v>7</v>
      </c>
      <c r="E42" s="23">
        <f t="shared" si="1"/>
        <v>14</v>
      </c>
      <c r="F42" s="24">
        <v>6.4</v>
      </c>
      <c r="G42" s="24">
        <v>40</v>
      </c>
      <c r="H42" s="24">
        <v>3.27</v>
      </c>
      <c r="I42" s="23">
        <v>0</v>
      </c>
      <c r="J42" s="24">
        <v>74.52</v>
      </c>
      <c r="K42" s="18"/>
    </row>
    <row r="43" s="1" customFormat="1" ht="18" customHeight="1" spans="1:11">
      <c r="A43" s="22">
        <v>4</v>
      </c>
      <c r="B43" s="22" t="s">
        <v>46</v>
      </c>
      <c r="C43" s="22">
        <v>2</v>
      </c>
      <c r="D43" s="22">
        <v>7</v>
      </c>
      <c r="E43" s="23">
        <f t="shared" si="1"/>
        <v>14</v>
      </c>
      <c r="F43" s="24">
        <v>0.8</v>
      </c>
      <c r="G43" s="24">
        <v>30</v>
      </c>
      <c r="H43" s="24">
        <v>0.6</v>
      </c>
      <c r="I43" s="23">
        <v>0</v>
      </c>
      <c r="J43" s="24">
        <v>66.3</v>
      </c>
      <c r="K43" s="18"/>
    </row>
    <row r="44" s="1" customFormat="1" ht="21" customHeight="1" spans="1:11">
      <c r="A44" s="22">
        <v>5</v>
      </c>
      <c r="B44" s="22" t="s">
        <v>47</v>
      </c>
      <c r="C44" s="22">
        <v>6</v>
      </c>
      <c r="D44" s="22">
        <v>7</v>
      </c>
      <c r="E44" s="23">
        <f t="shared" si="1"/>
        <v>42</v>
      </c>
      <c r="F44" s="24">
        <v>42.11</v>
      </c>
      <c r="G44" s="24">
        <v>40</v>
      </c>
      <c r="H44" s="24">
        <v>8.31</v>
      </c>
      <c r="I44" s="23">
        <v>0</v>
      </c>
      <c r="J44" s="24">
        <v>0</v>
      </c>
      <c r="K44" s="18" t="s">
        <v>48</v>
      </c>
    </row>
    <row r="45" s="1" customFormat="1" ht="21" customHeight="1" spans="1:11">
      <c r="A45" s="22">
        <v>6</v>
      </c>
      <c r="B45" s="22" t="s">
        <v>49</v>
      </c>
      <c r="C45" s="22">
        <v>1</v>
      </c>
      <c r="D45" s="22">
        <v>7</v>
      </c>
      <c r="E45" s="23">
        <f t="shared" si="1"/>
        <v>7</v>
      </c>
      <c r="F45" s="24">
        <v>6.8</v>
      </c>
      <c r="G45" s="24">
        <v>25</v>
      </c>
      <c r="H45" s="24">
        <v>3.42</v>
      </c>
      <c r="I45" s="23">
        <v>0</v>
      </c>
      <c r="J45" s="24">
        <v>0.39</v>
      </c>
      <c r="K45" s="18"/>
    </row>
    <row r="46" s="1" customFormat="1" ht="19.5" customHeight="1" spans="1:11">
      <c r="A46" s="22">
        <v>7</v>
      </c>
      <c r="B46" s="22" t="s">
        <v>50</v>
      </c>
      <c r="C46" s="22">
        <v>1</v>
      </c>
      <c r="D46" s="22">
        <v>6</v>
      </c>
      <c r="E46" s="23">
        <f t="shared" si="1"/>
        <v>6</v>
      </c>
      <c r="F46" s="24">
        <v>4.8</v>
      </c>
      <c r="G46" s="24">
        <v>8</v>
      </c>
      <c r="H46" s="24">
        <v>1.83</v>
      </c>
      <c r="I46" s="23">
        <v>0</v>
      </c>
      <c r="J46" s="24">
        <v>0</v>
      </c>
      <c r="K46" s="18"/>
    </row>
    <row r="47" s="1" customFormat="1" ht="18" customHeight="1" spans="1:11">
      <c r="A47" s="22">
        <v>8</v>
      </c>
      <c r="B47" s="22" t="s">
        <v>51</v>
      </c>
      <c r="C47" s="22">
        <v>2</v>
      </c>
      <c r="D47" s="22">
        <v>6</v>
      </c>
      <c r="E47" s="23">
        <v>18</v>
      </c>
      <c r="F47" s="24">
        <v>19.4</v>
      </c>
      <c r="G47" s="24">
        <v>120</v>
      </c>
      <c r="H47" s="24">
        <v>13.64</v>
      </c>
      <c r="I47" s="23">
        <v>0</v>
      </c>
      <c r="J47" s="24">
        <v>6</v>
      </c>
      <c r="K47" s="18" t="s">
        <v>52</v>
      </c>
    </row>
    <row r="48" s="1" customFormat="1" ht="17.25" customHeight="1" spans="1:11">
      <c r="A48" s="22">
        <v>9</v>
      </c>
      <c r="B48" s="22" t="s">
        <v>53</v>
      </c>
      <c r="C48" s="22"/>
      <c r="D48" s="22"/>
      <c r="E48" s="23"/>
      <c r="F48" s="24">
        <v>0</v>
      </c>
      <c r="G48" s="24">
        <v>20</v>
      </c>
      <c r="H48" s="24">
        <v>1.7</v>
      </c>
      <c r="I48" s="23">
        <v>0</v>
      </c>
      <c r="J48" s="24">
        <v>0</v>
      </c>
      <c r="K48" s="18"/>
    </row>
    <row r="49" s="1" customFormat="1" ht="21" customHeight="1" spans="1:11">
      <c r="A49" s="22">
        <v>10</v>
      </c>
      <c r="B49" s="22" t="s">
        <v>54</v>
      </c>
      <c r="C49" s="22"/>
      <c r="D49" s="22"/>
      <c r="E49" s="23"/>
      <c r="F49" s="24">
        <v>0</v>
      </c>
      <c r="G49" s="24">
        <v>15</v>
      </c>
      <c r="H49" s="24">
        <v>0</v>
      </c>
      <c r="I49" s="23">
        <v>0</v>
      </c>
      <c r="J49" s="24">
        <v>0</v>
      </c>
      <c r="K49" s="18"/>
    </row>
    <row r="50" s="1" customFormat="1" ht="21" customHeight="1" spans="1:11">
      <c r="A50" s="22">
        <v>11</v>
      </c>
      <c r="B50" s="22" t="s">
        <v>55</v>
      </c>
      <c r="C50" s="22">
        <v>1</v>
      </c>
      <c r="D50" s="22">
        <v>6</v>
      </c>
      <c r="E50" s="23">
        <f t="shared" ref="E50:E58" si="2">SUM(C50*D50)</f>
        <v>6</v>
      </c>
      <c r="F50" s="24">
        <v>2.7</v>
      </c>
      <c r="G50" s="24">
        <v>30</v>
      </c>
      <c r="H50" s="24">
        <v>2</v>
      </c>
      <c r="I50" s="23">
        <v>0</v>
      </c>
      <c r="J50" s="24">
        <v>0</v>
      </c>
      <c r="K50" s="18"/>
    </row>
    <row r="51" s="1" customFormat="1" ht="21" customHeight="1" spans="1:11">
      <c r="A51" s="22">
        <v>12</v>
      </c>
      <c r="B51" s="22" t="s">
        <v>56</v>
      </c>
      <c r="C51" s="22">
        <v>1</v>
      </c>
      <c r="D51" s="22">
        <v>6</v>
      </c>
      <c r="E51" s="23">
        <v>6</v>
      </c>
      <c r="F51" s="24">
        <v>7.3</v>
      </c>
      <c r="G51" s="24">
        <v>15</v>
      </c>
      <c r="H51" s="24">
        <v>1.11</v>
      </c>
      <c r="I51" s="23">
        <v>0</v>
      </c>
      <c r="J51" s="24">
        <v>26.84</v>
      </c>
      <c r="K51" s="18" t="s">
        <v>57</v>
      </c>
    </row>
    <row r="52" s="1" customFormat="1" ht="16.5" customHeight="1" spans="1:11">
      <c r="A52" s="22">
        <v>13</v>
      </c>
      <c r="B52" s="22" t="s">
        <v>58</v>
      </c>
      <c r="C52" s="22"/>
      <c r="D52" s="22"/>
      <c r="E52" s="23"/>
      <c r="F52" s="24">
        <v>0</v>
      </c>
      <c r="G52" s="24">
        <v>5</v>
      </c>
      <c r="H52" s="24">
        <v>0.3</v>
      </c>
      <c r="I52" s="23">
        <v>0</v>
      </c>
      <c r="J52" s="24">
        <v>0</v>
      </c>
      <c r="K52" s="18"/>
    </row>
    <row r="53" s="1" customFormat="1" ht="18" customHeight="1" spans="1:11">
      <c r="A53" s="22">
        <v>14</v>
      </c>
      <c r="B53" s="22" t="s">
        <v>59</v>
      </c>
      <c r="C53" s="22"/>
      <c r="D53" s="22"/>
      <c r="E53" s="23"/>
      <c r="F53" s="24">
        <v>50</v>
      </c>
      <c r="G53" s="24">
        <v>7</v>
      </c>
      <c r="H53" s="24">
        <v>0</v>
      </c>
      <c r="I53" s="23">
        <v>0</v>
      </c>
      <c r="J53" s="24">
        <v>0</v>
      </c>
      <c r="K53" s="18"/>
    </row>
    <row r="54" s="1" customFormat="1" ht="18" customHeight="1" spans="1:11">
      <c r="A54" s="22">
        <v>15</v>
      </c>
      <c r="B54" s="22" t="s">
        <v>60</v>
      </c>
      <c r="C54" s="22">
        <v>56</v>
      </c>
      <c r="D54" s="22">
        <v>6</v>
      </c>
      <c r="E54" s="23">
        <f t="shared" si="2"/>
        <v>336</v>
      </c>
      <c r="F54" s="24">
        <v>223.2</v>
      </c>
      <c r="G54" s="24">
        <v>100</v>
      </c>
      <c r="H54" s="24">
        <v>13.33</v>
      </c>
      <c r="I54" s="23">
        <v>0</v>
      </c>
      <c r="J54" s="24">
        <v>0</v>
      </c>
      <c r="K54" s="18"/>
    </row>
    <row r="55" s="1" customFormat="1" ht="21" customHeight="1" spans="1:11">
      <c r="A55" s="22">
        <v>16</v>
      </c>
      <c r="B55" s="22" t="s">
        <v>61</v>
      </c>
      <c r="C55" s="22">
        <v>15</v>
      </c>
      <c r="D55" s="22">
        <v>6</v>
      </c>
      <c r="E55" s="23">
        <f t="shared" si="2"/>
        <v>90</v>
      </c>
      <c r="F55" s="24">
        <v>64.3</v>
      </c>
      <c r="G55" s="24">
        <v>30</v>
      </c>
      <c r="H55" s="24">
        <v>6.6</v>
      </c>
      <c r="I55" s="23">
        <v>0</v>
      </c>
      <c r="J55" s="24">
        <v>1.68</v>
      </c>
      <c r="K55" s="18"/>
    </row>
    <row r="56" s="1" customFormat="1" ht="21" customHeight="1" spans="1:11">
      <c r="A56" s="22">
        <v>17</v>
      </c>
      <c r="B56" s="22" t="s">
        <v>62</v>
      </c>
      <c r="C56" s="22">
        <v>4</v>
      </c>
      <c r="D56" s="22">
        <v>6</v>
      </c>
      <c r="E56" s="23">
        <f t="shared" si="2"/>
        <v>24</v>
      </c>
      <c r="F56" s="24">
        <v>12.8</v>
      </c>
      <c r="G56" s="24">
        <v>20</v>
      </c>
      <c r="H56" s="24">
        <v>1.61</v>
      </c>
      <c r="I56" s="23">
        <v>0</v>
      </c>
      <c r="J56" s="24">
        <v>2.87</v>
      </c>
      <c r="K56" s="18"/>
    </row>
    <row r="57" s="1" customFormat="1" ht="21" customHeight="1" spans="1:11">
      <c r="A57" s="22">
        <v>18</v>
      </c>
      <c r="B57" s="22" t="s">
        <v>63</v>
      </c>
      <c r="C57" s="22">
        <v>10</v>
      </c>
      <c r="D57" s="22">
        <v>6</v>
      </c>
      <c r="E57" s="23">
        <f t="shared" si="2"/>
        <v>60</v>
      </c>
      <c r="F57" s="24">
        <v>17.7</v>
      </c>
      <c r="G57" s="24">
        <v>20</v>
      </c>
      <c r="H57" s="24">
        <v>3.2</v>
      </c>
      <c r="I57" s="23">
        <v>0</v>
      </c>
      <c r="J57" s="24">
        <v>0</v>
      </c>
      <c r="K57" s="18"/>
    </row>
    <row r="58" s="1" customFormat="1" ht="21" customHeight="1" spans="1:11">
      <c r="A58" s="22">
        <v>19</v>
      </c>
      <c r="B58" s="22" t="s">
        <v>64</v>
      </c>
      <c r="C58" s="22">
        <v>1</v>
      </c>
      <c r="D58" s="22">
        <v>6</v>
      </c>
      <c r="E58" s="23">
        <f t="shared" si="2"/>
        <v>6</v>
      </c>
      <c r="F58" s="24">
        <v>0</v>
      </c>
      <c r="G58" s="24">
        <v>8</v>
      </c>
      <c r="H58" s="24">
        <v>0.12</v>
      </c>
      <c r="I58" s="23">
        <v>0</v>
      </c>
      <c r="J58" s="24">
        <v>0</v>
      </c>
      <c r="K58" s="18"/>
    </row>
    <row r="59" s="1" customFormat="1" ht="30" customHeight="1" spans="1:11">
      <c r="A59" s="22"/>
      <c r="B59" s="35" t="s">
        <v>65</v>
      </c>
      <c r="C59" s="35">
        <f>C25+C35+SUM(C42:C58)</f>
        <v>129</v>
      </c>
      <c r="D59" s="35">
        <f>D25+D35+SUM(D42:D58)</f>
        <v>96</v>
      </c>
      <c r="E59" s="35">
        <f>E25+E35+SUM(E42:E58)</f>
        <v>831</v>
      </c>
      <c r="F59" s="35">
        <f>F25+F36+SUM(F42:F58)</f>
        <v>542.21</v>
      </c>
      <c r="G59" s="35">
        <f>G25+G35+SUM(G42:G58)</f>
        <v>1060</v>
      </c>
      <c r="H59" s="35">
        <f>H25+H36+SUM(H42:H58)</f>
        <v>98.26</v>
      </c>
      <c r="I59" s="35">
        <f>I25+I35+SUM(I42:I58)</f>
        <v>0</v>
      </c>
      <c r="J59" s="35">
        <f>J25+J36+SUM(J42:J58)</f>
        <v>207.96</v>
      </c>
      <c r="K59" s="47"/>
    </row>
    <row r="60" s="1" customFormat="1" ht="18.75" customHeight="1" spans="1:11">
      <c r="A60" s="22">
        <v>20</v>
      </c>
      <c r="B60" s="22" t="s">
        <v>66</v>
      </c>
      <c r="C60" s="23">
        <v>1</v>
      </c>
      <c r="D60" s="22">
        <v>7</v>
      </c>
      <c r="E60" s="22">
        <v>7</v>
      </c>
      <c r="F60" s="24">
        <v>6.1</v>
      </c>
      <c r="G60" s="36">
        <v>30</v>
      </c>
      <c r="H60" s="24">
        <v>3.8</v>
      </c>
      <c r="I60" s="23">
        <v>0</v>
      </c>
      <c r="J60" s="24">
        <v>5.1</v>
      </c>
      <c r="K60" s="46"/>
    </row>
    <row r="61" s="1" customFormat="1" ht="18.75" customHeight="1" spans="1:11">
      <c r="A61" s="22">
        <v>21</v>
      </c>
      <c r="B61" s="22" t="s">
        <v>67</v>
      </c>
      <c r="C61" s="23"/>
      <c r="D61" s="22"/>
      <c r="E61" s="22"/>
      <c r="F61" s="24">
        <v>0</v>
      </c>
      <c r="G61" s="36">
        <v>2</v>
      </c>
      <c r="H61" s="24">
        <v>0.2</v>
      </c>
      <c r="I61" s="23">
        <v>0</v>
      </c>
      <c r="J61" s="24">
        <v>0</v>
      </c>
      <c r="K61" s="46"/>
    </row>
    <row r="62" s="1" customFormat="1" ht="18.75" customHeight="1" spans="1:11">
      <c r="A62" s="22">
        <v>22</v>
      </c>
      <c r="B62" s="22" t="s">
        <v>68</v>
      </c>
      <c r="C62" s="23"/>
      <c r="D62" s="22"/>
      <c r="E62" s="22"/>
      <c r="F62" s="24">
        <v>0</v>
      </c>
      <c r="G62" s="36">
        <v>4</v>
      </c>
      <c r="H62" s="24">
        <v>0.5</v>
      </c>
      <c r="I62" s="23">
        <v>0</v>
      </c>
      <c r="J62" s="24">
        <v>0.1</v>
      </c>
      <c r="K62" s="46"/>
    </row>
    <row r="63" s="1" customFormat="1" ht="18.75" customHeight="1" spans="1:11">
      <c r="A63" s="22">
        <v>23</v>
      </c>
      <c r="B63" s="22" t="s">
        <v>69</v>
      </c>
      <c r="C63" s="23">
        <v>1</v>
      </c>
      <c r="D63" s="22">
        <v>6</v>
      </c>
      <c r="E63" s="22">
        <f t="shared" ref="E63:E86" si="3">SUM(C63)*D63</f>
        <v>6</v>
      </c>
      <c r="F63" s="24">
        <v>4.6</v>
      </c>
      <c r="G63" s="36">
        <v>30</v>
      </c>
      <c r="H63" s="24">
        <v>4</v>
      </c>
      <c r="I63" s="23">
        <v>0</v>
      </c>
      <c r="J63" s="24">
        <v>14.2</v>
      </c>
      <c r="K63" s="48"/>
    </row>
    <row r="64" s="1" customFormat="1" ht="18.75" customHeight="1" spans="1:11">
      <c r="A64" s="22">
        <v>24</v>
      </c>
      <c r="B64" s="22" t="s">
        <v>70</v>
      </c>
      <c r="C64" s="23">
        <v>1</v>
      </c>
      <c r="D64" s="22">
        <v>6</v>
      </c>
      <c r="E64" s="22">
        <f t="shared" si="3"/>
        <v>6</v>
      </c>
      <c r="F64" s="24">
        <v>0</v>
      </c>
      <c r="G64" s="36">
        <v>10</v>
      </c>
      <c r="H64" s="24">
        <v>0.12</v>
      </c>
      <c r="I64" s="23">
        <v>0</v>
      </c>
      <c r="J64" s="24">
        <v>0</v>
      </c>
      <c r="K64" s="48"/>
    </row>
    <row r="65" s="1" customFormat="1" ht="18.75" customHeight="1" spans="1:11">
      <c r="A65" s="22">
        <v>25</v>
      </c>
      <c r="B65" s="22" t="s">
        <v>71</v>
      </c>
      <c r="C65" s="23">
        <v>1</v>
      </c>
      <c r="D65" s="22">
        <v>6</v>
      </c>
      <c r="E65" s="22">
        <f t="shared" si="3"/>
        <v>6</v>
      </c>
      <c r="F65" s="24">
        <v>1</v>
      </c>
      <c r="G65" s="36">
        <v>10</v>
      </c>
      <c r="H65" s="24">
        <v>3.47</v>
      </c>
      <c r="I65" s="23">
        <v>0</v>
      </c>
      <c r="J65" s="24">
        <v>0</v>
      </c>
      <c r="K65" s="46"/>
    </row>
    <row r="66" s="1" customFormat="1" ht="18.75" customHeight="1" spans="1:11">
      <c r="A66" s="22">
        <v>26</v>
      </c>
      <c r="B66" s="22" t="s">
        <v>72</v>
      </c>
      <c r="C66" s="23"/>
      <c r="D66" s="22">
        <v>6</v>
      </c>
      <c r="E66" s="22">
        <f t="shared" si="3"/>
        <v>0</v>
      </c>
      <c r="F66" s="24">
        <v>0</v>
      </c>
      <c r="G66" s="36">
        <v>4</v>
      </c>
      <c r="H66" s="24">
        <v>0</v>
      </c>
      <c r="I66" s="23">
        <v>0</v>
      </c>
      <c r="J66" s="24">
        <v>0</v>
      </c>
      <c r="K66" s="48"/>
    </row>
    <row r="67" s="1" customFormat="1" ht="18.75" customHeight="1" spans="1:11">
      <c r="A67" s="22">
        <v>27</v>
      </c>
      <c r="B67" s="22" t="s">
        <v>73</v>
      </c>
      <c r="C67" s="23"/>
      <c r="D67" s="22">
        <v>6</v>
      </c>
      <c r="E67" s="22">
        <f t="shared" si="3"/>
        <v>0</v>
      </c>
      <c r="F67" s="24">
        <v>0</v>
      </c>
      <c r="G67" s="36">
        <v>5</v>
      </c>
      <c r="H67" s="24">
        <v>0</v>
      </c>
      <c r="I67" s="23">
        <v>0</v>
      </c>
      <c r="J67" s="24">
        <v>1.7</v>
      </c>
      <c r="K67" s="48"/>
    </row>
    <row r="68" s="1" customFormat="1" ht="18.75" customHeight="1" spans="1:11">
      <c r="A68" s="22">
        <v>28</v>
      </c>
      <c r="B68" s="22" t="s">
        <v>74</v>
      </c>
      <c r="C68" s="23"/>
      <c r="D68" s="22">
        <v>6</v>
      </c>
      <c r="E68" s="22">
        <f t="shared" si="3"/>
        <v>0</v>
      </c>
      <c r="F68" s="24">
        <v>0</v>
      </c>
      <c r="G68" s="36">
        <v>5</v>
      </c>
      <c r="H68" s="24">
        <v>0</v>
      </c>
      <c r="I68" s="23">
        <v>0</v>
      </c>
      <c r="J68" s="24">
        <v>0.08</v>
      </c>
      <c r="K68" s="48"/>
    </row>
    <row r="69" s="1" customFormat="1" ht="18.75" customHeight="1" spans="1:11">
      <c r="A69" s="22">
        <v>29</v>
      </c>
      <c r="B69" s="22" t="s">
        <v>75</v>
      </c>
      <c r="C69" s="23"/>
      <c r="D69" s="22">
        <v>6</v>
      </c>
      <c r="E69" s="22">
        <f t="shared" si="3"/>
        <v>0</v>
      </c>
      <c r="F69" s="24">
        <v>0</v>
      </c>
      <c r="G69" s="36">
        <v>5</v>
      </c>
      <c r="H69" s="24">
        <v>2.51</v>
      </c>
      <c r="I69" s="23">
        <v>0</v>
      </c>
      <c r="J69" s="24">
        <v>0</v>
      </c>
      <c r="K69" s="48"/>
    </row>
    <row r="70" s="1" customFormat="1" ht="18.75" customHeight="1" spans="1:11">
      <c r="A70" s="22">
        <v>30</v>
      </c>
      <c r="B70" s="22" t="s">
        <v>76</v>
      </c>
      <c r="C70" s="23"/>
      <c r="D70" s="22">
        <v>6</v>
      </c>
      <c r="E70" s="22">
        <f t="shared" si="3"/>
        <v>0</v>
      </c>
      <c r="F70" s="24">
        <v>0</v>
      </c>
      <c r="G70" s="36">
        <v>3</v>
      </c>
      <c r="H70" s="24">
        <v>0.5</v>
      </c>
      <c r="I70" s="23">
        <v>0</v>
      </c>
      <c r="J70" s="24">
        <v>0</v>
      </c>
      <c r="K70" s="48"/>
    </row>
    <row r="71" s="1" customFormat="1" ht="18.75" customHeight="1" spans="1:11">
      <c r="A71" s="22">
        <v>31</v>
      </c>
      <c r="B71" s="22" t="s">
        <v>77</v>
      </c>
      <c r="C71" s="23"/>
      <c r="D71" s="22">
        <v>6</v>
      </c>
      <c r="E71" s="22">
        <f t="shared" si="3"/>
        <v>0</v>
      </c>
      <c r="F71" s="24">
        <v>0</v>
      </c>
      <c r="G71" s="36">
        <v>3</v>
      </c>
      <c r="H71" s="24">
        <v>0</v>
      </c>
      <c r="I71" s="23">
        <v>0</v>
      </c>
      <c r="J71" s="24">
        <v>0</v>
      </c>
      <c r="K71" s="48"/>
    </row>
    <row r="72" s="1" customFormat="1" ht="18.75" customHeight="1" spans="1:11">
      <c r="A72" s="22">
        <v>32</v>
      </c>
      <c r="B72" s="22" t="s">
        <v>78</v>
      </c>
      <c r="C72" s="23"/>
      <c r="D72" s="22">
        <v>6</v>
      </c>
      <c r="E72" s="22">
        <f t="shared" si="3"/>
        <v>0</v>
      </c>
      <c r="F72" s="24">
        <v>0</v>
      </c>
      <c r="G72" s="36">
        <v>5</v>
      </c>
      <c r="H72" s="24">
        <v>0</v>
      </c>
      <c r="I72" s="23">
        <v>0</v>
      </c>
      <c r="J72" s="24">
        <v>0</v>
      </c>
      <c r="K72" s="48"/>
    </row>
    <row r="73" s="1" customFormat="1" ht="18.75" customHeight="1" spans="1:11">
      <c r="A73" s="22">
        <v>33</v>
      </c>
      <c r="B73" s="22" t="s">
        <v>79</v>
      </c>
      <c r="C73" s="23"/>
      <c r="D73" s="22">
        <v>6</v>
      </c>
      <c r="E73" s="22">
        <f t="shared" si="3"/>
        <v>0</v>
      </c>
      <c r="F73" s="24">
        <v>0</v>
      </c>
      <c r="G73" s="36">
        <v>2</v>
      </c>
      <c r="H73" s="24">
        <v>0</v>
      </c>
      <c r="I73" s="23">
        <v>0</v>
      </c>
      <c r="J73" s="24">
        <v>0</v>
      </c>
      <c r="K73" s="48"/>
    </row>
    <row r="74" s="1" customFormat="1" ht="18.75" customHeight="1" spans="1:11">
      <c r="A74" s="22">
        <v>34</v>
      </c>
      <c r="B74" s="22" t="s">
        <v>80</v>
      </c>
      <c r="C74" s="23"/>
      <c r="D74" s="22">
        <v>6</v>
      </c>
      <c r="E74" s="22">
        <f t="shared" si="3"/>
        <v>0</v>
      </c>
      <c r="F74" s="24">
        <v>0</v>
      </c>
      <c r="G74" s="36">
        <v>2</v>
      </c>
      <c r="H74" s="24">
        <v>0</v>
      </c>
      <c r="I74" s="23">
        <v>0</v>
      </c>
      <c r="J74" s="24">
        <v>0</v>
      </c>
      <c r="K74" s="46"/>
    </row>
    <row r="75" s="1" customFormat="1" ht="18.75" customHeight="1" spans="1:11">
      <c r="A75" s="22">
        <v>35</v>
      </c>
      <c r="B75" s="22" t="s">
        <v>81</v>
      </c>
      <c r="C75" s="22"/>
      <c r="D75" s="22">
        <v>6</v>
      </c>
      <c r="E75" s="22">
        <f t="shared" si="3"/>
        <v>0</v>
      </c>
      <c r="F75" s="24">
        <v>0</v>
      </c>
      <c r="G75" s="36">
        <v>8</v>
      </c>
      <c r="H75" s="24">
        <v>0.3</v>
      </c>
      <c r="I75" s="23">
        <v>0</v>
      </c>
      <c r="J75" s="24">
        <v>0</v>
      </c>
      <c r="K75" s="48"/>
    </row>
    <row r="76" s="1" customFormat="1" ht="18.75" customHeight="1" spans="1:11">
      <c r="A76" s="22">
        <v>36</v>
      </c>
      <c r="B76" s="22" t="s">
        <v>82</v>
      </c>
      <c r="C76" s="22"/>
      <c r="D76" s="22">
        <v>6</v>
      </c>
      <c r="E76" s="22">
        <f t="shared" si="3"/>
        <v>0</v>
      </c>
      <c r="F76" s="24">
        <v>0</v>
      </c>
      <c r="G76" s="36">
        <v>10</v>
      </c>
      <c r="H76" s="24">
        <v>1.31</v>
      </c>
      <c r="I76" s="23">
        <v>0</v>
      </c>
      <c r="J76" s="24">
        <v>0</v>
      </c>
      <c r="K76" s="48"/>
    </row>
    <row r="77" s="1" customFormat="1" ht="18.75" customHeight="1" spans="1:11">
      <c r="A77" s="22">
        <v>37</v>
      </c>
      <c r="B77" s="22" t="s">
        <v>83</v>
      </c>
      <c r="C77" s="22"/>
      <c r="D77" s="22">
        <v>6</v>
      </c>
      <c r="E77" s="22">
        <f t="shared" si="3"/>
        <v>0</v>
      </c>
      <c r="F77" s="24">
        <v>0</v>
      </c>
      <c r="G77" s="36">
        <v>30</v>
      </c>
      <c r="H77" s="24">
        <v>4.5</v>
      </c>
      <c r="I77" s="23">
        <v>0</v>
      </c>
      <c r="J77" s="24">
        <v>0.3</v>
      </c>
      <c r="K77" s="48"/>
    </row>
    <row r="78" s="1" customFormat="1" ht="18.75" customHeight="1" spans="1:11">
      <c r="A78" s="22">
        <v>38</v>
      </c>
      <c r="B78" s="22" t="s">
        <v>84</v>
      </c>
      <c r="C78" s="22">
        <v>1</v>
      </c>
      <c r="D78" s="22">
        <v>6</v>
      </c>
      <c r="E78" s="22">
        <f t="shared" si="3"/>
        <v>6</v>
      </c>
      <c r="F78" s="24">
        <v>0</v>
      </c>
      <c r="G78" s="36">
        <v>2</v>
      </c>
      <c r="H78" s="24">
        <v>0.32</v>
      </c>
      <c r="I78" s="23">
        <v>0</v>
      </c>
      <c r="J78" s="24">
        <v>0</v>
      </c>
      <c r="K78" s="48"/>
    </row>
    <row r="79" s="1" customFormat="1" ht="18.75" customHeight="1" spans="1:11">
      <c r="A79" s="22">
        <v>39</v>
      </c>
      <c r="B79" s="22" t="s">
        <v>85</v>
      </c>
      <c r="C79" s="22"/>
      <c r="D79" s="22">
        <v>6</v>
      </c>
      <c r="E79" s="22">
        <f t="shared" si="3"/>
        <v>0</v>
      </c>
      <c r="F79" s="24">
        <v>0</v>
      </c>
      <c r="G79" s="36">
        <v>2</v>
      </c>
      <c r="H79" s="24">
        <v>0.35</v>
      </c>
      <c r="I79" s="23">
        <v>0</v>
      </c>
      <c r="J79" s="24">
        <v>0</v>
      </c>
      <c r="K79" s="46"/>
    </row>
    <row r="80" s="1" customFormat="1" ht="18.75" customHeight="1" spans="1:11">
      <c r="A80" s="22">
        <v>40</v>
      </c>
      <c r="B80" s="22" t="s">
        <v>86</v>
      </c>
      <c r="C80" s="22"/>
      <c r="D80" s="22">
        <v>6</v>
      </c>
      <c r="E80" s="22">
        <f t="shared" si="3"/>
        <v>0</v>
      </c>
      <c r="F80" s="24">
        <v>0</v>
      </c>
      <c r="G80" s="36">
        <v>5</v>
      </c>
      <c r="H80" s="24">
        <v>0.2</v>
      </c>
      <c r="I80" s="23">
        <v>0</v>
      </c>
      <c r="J80" s="24">
        <v>0</v>
      </c>
      <c r="K80" s="46"/>
    </row>
    <row r="81" s="1" customFormat="1" ht="18.75" customHeight="1" spans="1:11">
      <c r="A81" s="22">
        <v>41</v>
      </c>
      <c r="B81" s="22" t="s">
        <v>87</v>
      </c>
      <c r="C81" s="22"/>
      <c r="D81" s="22">
        <v>6</v>
      </c>
      <c r="E81" s="22">
        <f t="shared" si="3"/>
        <v>0</v>
      </c>
      <c r="F81" s="24">
        <v>0</v>
      </c>
      <c r="G81" s="36">
        <v>5</v>
      </c>
      <c r="H81" s="24">
        <v>0.7</v>
      </c>
      <c r="I81" s="23">
        <v>0</v>
      </c>
      <c r="J81" s="24">
        <v>0</v>
      </c>
      <c r="K81" s="46"/>
    </row>
    <row r="82" s="1" customFormat="1" ht="18.75" customHeight="1" spans="1:11">
      <c r="A82" s="22">
        <v>42</v>
      </c>
      <c r="B82" s="22" t="s">
        <v>88</v>
      </c>
      <c r="C82" s="22">
        <v>1</v>
      </c>
      <c r="D82" s="22">
        <v>6</v>
      </c>
      <c r="E82" s="22">
        <f t="shared" si="3"/>
        <v>6</v>
      </c>
      <c r="F82" s="24">
        <v>6.2</v>
      </c>
      <c r="G82" s="36">
        <v>10</v>
      </c>
      <c r="H82" s="24">
        <v>4.5</v>
      </c>
      <c r="I82" s="23">
        <v>0</v>
      </c>
      <c r="J82" s="24">
        <v>0</v>
      </c>
      <c r="K82" s="48"/>
    </row>
    <row r="83" s="1" customFormat="1" ht="18.75" customHeight="1" spans="1:11">
      <c r="A83" s="22">
        <v>43</v>
      </c>
      <c r="B83" s="22" t="s">
        <v>89</v>
      </c>
      <c r="C83" s="22"/>
      <c r="D83" s="22">
        <v>6</v>
      </c>
      <c r="E83" s="22">
        <f t="shared" si="3"/>
        <v>0</v>
      </c>
      <c r="F83" s="24">
        <v>0</v>
      </c>
      <c r="G83" s="36">
        <v>5</v>
      </c>
      <c r="H83" s="24">
        <v>0</v>
      </c>
      <c r="I83" s="23">
        <v>0</v>
      </c>
      <c r="J83" s="24">
        <v>0</v>
      </c>
      <c r="K83" s="48"/>
    </row>
    <row r="84" s="1" customFormat="1" ht="18.75" customHeight="1" spans="1:11">
      <c r="A84" s="22">
        <v>44</v>
      </c>
      <c r="B84" s="22" t="s">
        <v>90</v>
      </c>
      <c r="C84" s="22">
        <v>1</v>
      </c>
      <c r="D84" s="22">
        <v>6</v>
      </c>
      <c r="E84" s="22">
        <f t="shared" si="3"/>
        <v>6</v>
      </c>
      <c r="F84" s="24">
        <v>0.41</v>
      </c>
      <c r="G84" s="36">
        <v>10</v>
      </c>
      <c r="H84" s="24">
        <v>0</v>
      </c>
      <c r="I84" s="23">
        <v>0</v>
      </c>
      <c r="J84" s="24">
        <v>0</v>
      </c>
      <c r="K84" s="48"/>
    </row>
    <row r="85" s="1" customFormat="1" ht="18.75" customHeight="1" spans="1:11">
      <c r="A85" s="22">
        <v>45</v>
      </c>
      <c r="B85" s="22" t="s">
        <v>91</v>
      </c>
      <c r="C85" s="22"/>
      <c r="D85" s="22">
        <v>6</v>
      </c>
      <c r="E85" s="22">
        <f t="shared" si="3"/>
        <v>0</v>
      </c>
      <c r="F85" s="24">
        <v>0</v>
      </c>
      <c r="G85" s="36">
        <v>0</v>
      </c>
      <c r="H85" s="24">
        <v>4.1</v>
      </c>
      <c r="I85" s="23">
        <v>0</v>
      </c>
      <c r="J85" s="24">
        <v>0</v>
      </c>
      <c r="K85" s="46"/>
    </row>
    <row r="86" s="1" customFormat="1" ht="35" customHeight="1" spans="1:11">
      <c r="A86" s="22"/>
      <c r="B86" s="35" t="s">
        <v>65</v>
      </c>
      <c r="C86" s="35">
        <f t="shared" ref="C86:H86" si="4">SUM(C60:C85)</f>
        <v>7</v>
      </c>
      <c r="D86" s="35">
        <f t="shared" si="4"/>
        <v>145</v>
      </c>
      <c r="E86" s="35">
        <f t="shared" si="4"/>
        <v>43</v>
      </c>
      <c r="F86" s="49">
        <f t="shared" si="4"/>
        <v>18.31</v>
      </c>
      <c r="G86" s="50">
        <f t="shared" si="4"/>
        <v>207</v>
      </c>
      <c r="H86" s="49">
        <f t="shared" si="4"/>
        <v>31.38</v>
      </c>
      <c r="I86" s="53"/>
      <c r="J86" s="49">
        <f>SUM(J60:J85)</f>
        <v>21.48</v>
      </c>
      <c r="K86" s="54"/>
    </row>
    <row r="87" s="1" customFormat="1" ht="21" customHeight="1" spans="1:11">
      <c r="A87" s="22">
        <v>46</v>
      </c>
      <c r="B87" s="51" t="s">
        <v>92</v>
      </c>
      <c r="C87" s="22">
        <v>1</v>
      </c>
      <c r="D87" s="22">
        <v>6</v>
      </c>
      <c r="E87" s="22">
        <v>6</v>
      </c>
      <c r="F87" s="24">
        <v>6.2</v>
      </c>
      <c r="G87" s="24">
        <v>30</v>
      </c>
      <c r="H87" s="24">
        <v>5.9</v>
      </c>
      <c r="I87" s="23">
        <v>0</v>
      </c>
      <c r="J87" s="24">
        <v>0</v>
      </c>
      <c r="K87" s="55"/>
    </row>
    <row r="88" s="1" customFormat="1" ht="21" customHeight="1" spans="1:11">
      <c r="A88" s="22">
        <v>47</v>
      </c>
      <c r="B88" s="22" t="s">
        <v>93</v>
      </c>
      <c r="C88" s="22">
        <v>3</v>
      </c>
      <c r="D88" s="22">
        <v>6</v>
      </c>
      <c r="E88" s="22">
        <v>18</v>
      </c>
      <c r="F88" s="24">
        <v>7.4</v>
      </c>
      <c r="G88" s="24">
        <v>20</v>
      </c>
      <c r="H88" s="24">
        <v>2.8</v>
      </c>
      <c r="I88" s="23">
        <v>0</v>
      </c>
      <c r="J88" s="24">
        <v>0.6</v>
      </c>
      <c r="K88" s="55"/>
    </row>
    <row r="89" s="1" customFormat="1" ht="21" customHeight="1" spans="1:11">
      <c r="A89" s="22">
        <v>48</v>
      </c>
      <c r="B89" s="21" t="s">
        <v>94</v>
      </c>
      <c r="C89" s="32"/>
      <c r="D89" s="32"/>
      <c r="E89" s="23">
        <f>SUM(C89*D89)</f>
        <v>0</v>
      </c>
      <c r="F89" s="24">
        <v>0</v>
      </c>
      <c r="G89" s="33">
        <v>5</v>
      </c>
      <c r="H89" s="24">
        <v>0</v>
      </c>
      <c r="I89" s="23">
        <v>0</v>
      </c>
      <c r="J89" s="24">
        <v>0</v>
      </c>
      <c r="K89" s="55"/>
    </row>
    <row r="90" s="1" customFormat="1" ht="21" customHeight="1" spans="1:11">
      <c r="A90" s="22">
        <v>49</v>
      </c>
      <c r="B90" s="22" t="s">
        <v>95</v>
      </c>
      <c r="C90" s="22"/>
      <c r="D90" s="22">
        <v>6</v>
      </c>
      <c r="E90" s="22">
        <f>SUM(C90*D90)</f>
        <v>0</v>
      </c>
      <c r="F90" s="24">
        <v>0</v>
      </c>
      <c r="G90" s="24">
        <v>2</v>
      </c>
      <c r="H90" s="24">
        <v>1.6</v>
      </c>
      <c r="I90" s="23">
        <v>0</v>
      </c>
      <c r="J90" s="24">
        <v>0</v>
      </c>
      <c r="K90" s="46"/>
    </row>
    <row r="91" s="1" customFormat="1" ht="45" customHeight="1" spans="1:11">
      <c r="A91" s="22"/>
      <c r="B91" s="35" t="s">
        <v>65</v>
      </c>
      <c r="C91" s="35">
        <f t="shared" ref="C91:H91" si="5">SUM(C87:C90)</f>
        <v>4</v>
      </c>
      <c r="D91" s="35">
        <f t="shared" si="5"/>
        <v>18</v>
      </c>
      <c r="E91" s="35">
        <f t="shared" si="5"/>
        <v>24</v>
      </c>
      <c r="F91" s="49">
        <f t="shared" si="5"/>
        <v>13.6</v>
      </c>
      <c r="G91" s="49">
        <f t="shared" si="5"/>
        <v>57</v>
      </c>
      <c r="H91" s="49">
        <f t="shared" si="5"/>
        <v>10.3</v>
      </c>
      <c r="I91" s="53"/>
      <c r="J91" s="49">
        <f>SUM(J87:J90)</f>
        <v>0.6</v>
      </c>
      <c r="K91" s="54"/>
    </row>
    <row r="92" s="1" customFormat="1" ht="21" customHeight="1" spans="1:11">
      <c r="A92" s="22">
        <v>50</v>
      </c>
      <c r="B92" s="22" t="s">
        <v>96</v>
      </c>
      <c r="C92" s="22">
        <v>2</v>
      </c>
      <c r="D92" s="22">
        <v>6</v>
      </c>
      <c r="E92" s="22">
        <v>12</v>
      </c>
      <c r="F92" s="24">
        <v>24.02</v>
      </c>
      <c r="G92" s="24">
        <v>35</v>
      </c>
      <c r="H92" s="24">
        <v>19.92</v>
      </c>
      <c r="I92" s="23">
        <v>0</v>
      </c>
      <c r="J92" s="24">
        <v>10</v>
      </c>
      <c r="K92" s="56"/>
    </row>
    <row r="93" s="1" customFormat="1" ht="21" customHeight="1" spans="1:11">
      <c r="A93" s="22">
        <v>51</v>
      </c>
      <c r="B93" s="22" t="s">
        <v>97</v>
      </c>
      <c r="C93" s="22"/>
      <c r="D93" s="22"/>
      <c r="E93" s="22"/>
      <c r="F93" s="24">
        <v>0</v>
      </c>
      <c r="G93" s="24">
        <v>9</v>
      </c>
      <c r="H93" s="24">
        <v>0.55</v>
      </c>
      <c r="I93" s="23">
        <v>0</v>
      </c>
      <c r="J93" s="24">
        <v>0.73</v>
      </c>
      <c r="K93" s="56"/>
    </row>
    <row r="94" s="1" customFormat="1" ht="21" customHeight="1" spans="1:11">
      <c r="A94" s="22">
        <v>52</v>
      </c>
      <c r="B94" s="22" t="s">
        <v>98</v>
      </c>
      <c r="C94" s="22">
        <v>1</v>
      </c>
      <c r="D94" s="22">
        <v>10</v>
      </c>
      <c r="E94" s="22">
        <v>10</v>
      </c>
      <c r="F94" s="24">
        <v>1.36</v>
      </c>
      <c r="G94" s="24">
        <v>30</v>
      </c>
      <c r="H94" s="24">
        <v>2.05</v>
      </c>
      <c r="I94" s="23">
        <v>0</v>
      </c>
      <c r="J94" s="24">
        <v>2.74</v>
      </c>
      <c r="K94" s="57"/>
    </row>
    <row r="95" s="1" customFormat="1" ht="21" customHeight="1" spans="1:11">
      <c r="A95" s="22">
        <v>53</v>
      </c>
      <c r="B95" s="22" t="s">
        <v>99</v>
      </c>
      <c r="C95" s="22">
        <v>4</v>
      </c>
      <c r="D95" s="22">
        <v>6</v>
      </c>
      <c r="E95" s="22">
        <v>24</v>
      </c>
      <c r="F95" s="24">
        <v>20.78</v>
      </c>
      <c r="G95" s="24">
        <v>40</v>
      </c>
      <c r="H95" s="24">
        <v>5.39</v>
      </c>
      <c r="I95" s="23">
        <v>0</v>
      </c>
      <c r="J95" s="24">
        <v>0</v>
      </c>
      <c r="K95" s="57" t="s">
        <v>100</v>
      </c>
    </row>
    <row r="96" s="1" customFormat="1" ht="21" customHeight="1" spans="1:11">
      <c r="A96" s="22">
        <v>54</v>
      </c>
      <c r="B96" s="22" t="s">
        <v>101</v>
      </c>
      <c r="C96" s="22"/>
      <c r="D96" s="22">
        <v>6</v>
      </c>
      <c r="E96" s="22">
        <f t="shared" ref="E96:E99" si="6">SUM(C96*D96)</f>
        <v>0</v>
      </c>
      <c r="F96" s="24">
        <v>0</v>
      </c>
      <c r="G96" s="24">
        <v>5</v>
      </c>
      <c r="H96" s="24">
        <v>2</v>
      </c>
      <c r="I96" s="23">
        <v>0</v>
      </c>
      <c r="J96" s="24">
        <v>0</v>
      </c>
      <c r="K96" s="57"/>
    </row>
    <row r="97" s="1" customFormat="1" ht="24.75" customHeight="1" spans="1:11">
      <c r="A97" s="22">
        <v>55</v>
      </c>
      <c r="B97" s="22" t="s">
        <v>102</v>
      </c>
      <c r="C97" s="22">
        <v>3</v>
      </c>
      <c r="D97" s="22">
        <v>6</v>
      </c>
      <c r="E97" s="22">
        <f t="shared" si="6"/>
        <v>18</v>
      </c>
      <c r="F97" s="24">
        <v>15.82</v>
      </c>
      <c r="G97" s="24">
        <v>35</v>
      </c>
      <c r="H97" s="24">
        <v>13.21</v>
      </c>
      <c r="I97" s="23">
        <v>0</v>
      </c>
      <c r="J97" s="24">
        <v>3.5</v>
      </c>
      <c r="K97" s="56"/>
    </row>
    <row r="98" s="1" customFormat="1" ht="21" customHeight="1" spans="1:11">
      <c r="A98" s="22">
        <v>56</v>
      </c>
      <c r="B98" s="22" t="s">
        <v>103</v>
      </c>
      <c r="C98" s="22">
        <v>1</v>
      </c>
      <c r="D98" s="22">
        <v>6</v>
      </c>
      <c r="E98" s="22">
        <f t="shared" si="6"/>
        <v>6</v>
      </c>
      <c r="F98" s="24">
        <v>4.66</v>
      </c>
      <c r="G98" s="24">
        <v>20</v>
      </c>
      <c r="H98" s="24">
        <v>0.79</v>
      </c>
      <c r="I98" s="23">
        <v>0</v>
      </c>
      <c r="J98" s="24">
        <v>2.02</v>
      </c>
      <c r="K98" s="56"/>
    </row>
    <row r="99" s="1" customFormat="1" ht="21" customHeight="1" spans="1:11">
      <c r="A99" s="22">
        <v>57</v>
      </c>
      <c r="B99" s="22" t="s">
        <v>104</v>
      </c>
      <c r="C99" s="22"/>
      <c r="D99" s="22">
        <v>6</v>
      </c>
      <c r="E99" s="22">
        <f t="shared" si="6"/>
        <v>0</v>
      </c>
      <c r="F99" s="24">
        <v>0</v>
      </c>
      <c r="G99" s="24">
        <v>5</v>
      </c>
      <c r="H99" s="24">
        <v>0</v>
      </c>
      <c r="I99" s="23">
        <v>0</v>
      </c>
      <c r="J99" s="24">
        <v>0</v>
      </c>
      <c r="K99" s="56"/>
    </row>
    <row r="100" s="1" customFormat="1" ht="18.75" customHeight="1" spans="1:11">
      <c r="A100" s="22">
        <v>58</v>
      </c>
      <c r="B100" s="22" t="s">
        <v>105</v>
      </c>
      <c r="C100" s="22">
        <v>1</v>
      </c>
      <c r="D100" s="22">
        <v>6</v>
      </c>
      <c r="E100" s="22">
        <v>6</v>
      </c>
      <c r="F100" s="24">
        <v>5.73</v>
      </c>
      <c r="G100" s="24">
        <v>10</v>
      </c>
      <c r="H100" s="24">
        <v>2.57</v>
      </c>
      <c r="I100" s="23">
        <v>0</v>
      </c>
      <c r="J100" s="24">
        <v>0</v>
      </c>
      <c r="K100" s="56"/>
    </row>
    <row r="101" s="1" customFormat="1" ht="21" customHeight="1" spans="1:11">
      <c r="A101" s="22">
        <v>59</v>
      </c>
      <c r="B101" s="22" t="s">
        <v>106</v>
      </c>
      <c r="C101" s="22"/>
      <c r="D101" s="22">
        <v>6</v>
      </c>
      <c r="E101" s="22">
        <f t="shared" ref="E101:E106" si="7">SUM(C101*D101)</f>
        <v>0</v>
      </c>
      <c r="F101" s="24">
        <v>0</v>
      </c>
      <c r="G101" s="24">
        <v>10</v>
      </c>
      <c r="H101" s="24">
        <v>3.28</v>
      </c>
      <c r="I101" s="23">
        <v>0</v>
      </c>
      <c r="J101" s="24">
        <v>0</v>
      </c>
      <c r="K101" s="56"/>
    </row>
    <row r="102" s="1" customFormat="1" ht="18" customHeight="1" spans="1:11">
      <c r="A102" s="22">
        <v>60</v>
      </c>
      <c r="B102" s="22" t="s">
        <v>107</v>
      </c>
      <c r="C102" s="22">
        <v>4</v>
      </c>
      <c r="D102" s="22">
        <v>6</v>
      </c>
      <c r="E102" s="22">
        <f t="shared" si="7"/>
        <v>24</v>
      </c>
      <c r="F102" s="24">
        <v>16.5</v>
      </c>
      <c r="G102" s="24">
        <v>25</v>
      </c>
      <c r="H102" s="24">
        <v>1.7</v>
      </c>
      <c r="I102" s="23">
        <v>0</v>
      </c>
      <c r="J102" s="24">
        <v>0</v>
      </c>
      <c r="K102" s="56" t="s">
        <v>108</v>
      </c>
    </row>
    <row r="103" s="1" customFormat="1" ht="26" customHeight="1" spans="1:11">
      <c r="A103" s="22">
        <v>61</v>
      </c>
      <c r="B103" s="22" t="s">
        <v>109</v>
      </c>
      <c r="C103" s="22">
        <v>3</v>
      </c>
      <c r="D103" s="22">
        <v>6</v>
      </c>
      <c r="E103" s="22">
        <f t="shared" si="7"/>
        <v>18</v>
      </c>
      <c r="F103" s="24">
        <v>12.3</v>
      </c>
      <c r="G103" s="24">
        <v>10</v>
      </c>
      <c r="H103" s="24">
        <v>0</v>
      </c>
      <c r="I103" s="23">
        <v>0</v>
      </c>
      <c r="J103" s="24">
        <v>0</v>
      </c>
      <c r="K103" s="56" t="s">
        <v>110</v>
      </c>
    </row>
    <row r="104" s="1" customFormat="1" ht="18" customHeight="1" spans="1:11">
      <c r="A104" s="22">
        <v>62</v>
      </c>
      <c r="B104" s="22" t="s">
        <v>111</v>
      </c>
      <c r="C104" s="22">
        <v>3</v>
      </c>
      <c r="D104" s="22">
        <v>6</v>
      </c>
      <c r="E104" s="22">
        <f t="shared" si="7"/>
        <v>18</v>
      </c>
      <c r="F104" s="24">
        <v>10.4</v>
      </c>
      <c r="G104" s="24">
        <v>10</v>
      </c>
      <c r="H104" s="24">
        <v>3.8</v>
      </c>
      <c r="I104" s="23">
        <v>0</v>
      </c>
      <c r="J104" s="24">
        <v>0</v>
      </c>
      <c r="K104" s="56" t="s">
        <v>112</v>
      </c>
    </row>
    <row r="105" s="1" customFormat="1" ht="18" customHeight="1" spans="1:11">
      <c r="A105" s="22">
        <v>63</v>
      </c>
      <c r="B105" s="22" t="s">
        <v>113</v>
      </c>
      <c r="C105" s="22">
        <v>1</v>
      </c>
      <c r="D105" s="22">
        <v>6</v>
      </c>
      <c r="E105" s="22">
        <f t="shared" si="7"/>
        <v>6</v>
      </c>
      <c r="F105" s="24">
        <v>0</v>
      </c>
      <c r="G105" s="24">
        <v>8</v>
      </c>
      <c r="H105" s="24">
        <v>0</v>
      </c>
      <c r="I105" s="23">
        <v>0</v>
      </c>
      <c r="J105" s="24">
        <v>0</v>
      </c>
      <c r="K105" s="56"/>
    </row>
    <row r="106" s="1" customFormat="1" ht="18" customHeight="1" spans="1:11">
      <c r="A106" s="22">
        <v>64</v>
      </c>
      <c r="B106" s="22" t="s">
        <v>114</v>
      </c>
      <c r="C106" s="22">
        <v>1</v>
      </c>
      <c r="D106" s="22">
        <v>6</v>
      </c>
      <c r="E106" s="22">
        <f t="shared" si="7"/>
        <v>6</v>
      </c>
      <c r="F106" s="24">
        <v>0</v>
      </c>
      <c r="G106" s="24">
        <v>5</v>
      </c>
      <c r="H106" s="24">
        <v>0</v>
      </c>
      <c r="I106" s="23">
        <v>0</v>
      </c>
      <c r="J106" s="24">
        <v>0</v>
      </c>
      <c r="K106" s="56"/>
    </row>
    <row r="107" s="1" customFormat="1" ht="34" customHeight="1" spans="1:11">
      <c r="A107" s="35"/>
      <c r="B107" s="35" t="s">
        <v>65</v>
      </c>
      <c r="C107" s="35">
        <f t="shared" ref="C107:H107" si="8">SUM(C92:C106)</f>
        <v>24</v>
      </c>
      <c r="D107" s="35">
        <f t="shared" si="8"/>
        <v>88</v>
      </c>
      <c r="E107" s="35">
        <f t="shared" si="8"/>
        <v>148</v>
      </c>
      <c r="F107" s="49">
        <f t="shared" si="8"/>
        <v>111.57</v>
      </c>
      <c r="G107" s="49">
        <f t="shared" si="8"/>
        <v>257</v>
      </c>
      <c r="H107" s="49">
        <f t="shared" si="8"/>
        <v>55.26</v>
      </c>
      <c r="I107" s="53"/>
      <c r="J107" s="49">
        <f>SUM(J92:J106)</f>
        <v>18.99</v>
      </c>
      <c r="K107" s="58"/>
    </row>
    <row r="108" s="1" customFormat="1" ht="21" customHeight="1" spans="1:11">
      <c r="A108" s="22">
        <v>65</v>
      </c>
      <c r="B108" s="22" t="s">
        <v>115</v>
      </c>
      <c r="C108" s="22">
        <v>1</v>
      </c>
      <c r="D108" s="22">
        <v>6</v>
      </c>
      <c r="E108" s="22">
        <f t="shared" ref="E108:E114" si="9">SUM(C108*D108)</f>
        <v>6</v>
      </c>
      <c r="F108" s="24">
        <v>1.16</v>
      </c>
      <c r="G108" s="24">
        <v>30</v>
      </c>
      <c r="H108" s="24">
        <v>7.96</v>
      </c>
      <c r="I108" s="23">
        <v>0</v>
      </c>
      <c r="J108" s="24">
        <v>0</v>
      </c>
      <c r="K108" s="48" t="s">
        <v>116</v>
      </c>
    </row>
    <row r="109" s="1" customFormat="1" ht="41.25" customHeight="1" spans="1:11">
      <c r="A109" s="22">
        <v>66</v>
      </c>
      <c r="B109" s="22" t="s">
        <v>117</v>
      </c>
      <c r="C109" s="22">
        <v>1</v>
      </c>
      <c r="D109" s="22">
        <v>6</v>
      </c>
      <c r="E109" s="22">
        <f t="shared" si="9"/>
        <v>6</v>
      </c>
      <c r="F109" s="24">
        <v>2.8</v>
      </c>
      <c r="G109" s="24">
        <v>50</v>
      </c>
      <c r="H109" s="24">
        <v>1.8</v>
      </c>
      <c r="I109" s="23">
        <v>0</v>
      </c>
      <c r="J109" s="24">
        <v>0.1</v>
      </c>
      <c r="K109" s="48"/>
    </row>
    <row r="110" s="1" customFormat="1" ht="21" customHeight="1" spans="1:11">
      <c r="A110" s="22">
        <v>67</v>
      </c>
      <c r="B110" s="22" t="s">
        <v>118</v>
      </c>
      <c r="C110" s="22">
        <v>7</v>
      </c>
      <c r="D110" s="22">
        <v>6</v>
      </c>
      <c r="E110" s="22">
        <f t="shared" si="9"/>
        <v>42</v>
      </c>
      <c r="F110" s="24">
        <v>8.6</v>
      </c>
      <c r="G110" s="24">
        <v>10</v>
      </c>
      <c r="H110" s="24">
        <v>0.5</v>
      </c>
      <c r="I110" s="23">
        <v>0</v>
      </c>
      <c r="J110" s="24">
        <v>0</v>
      </c>
      <c r="K110" s="56" t="s">
        <v>119</v>
      </c>
    </row>
    <row r="111" s="1" customFormat="1" ht="21" customHeight="1" spans="1:11">
      <c r="A111" s="22">
        <v>68</v>
      </c>
      <c r="B111" s="22" t="s">
        <v>120</v>
      </c>
      <c r="C111" s="22">
        <v>3</v>
      </c>
      <c r="D111" s="22">
        <v>6</v>
      </c>
      <c r="E111" s="22">
        <f t="shared" si="9"/>
        <v>18</v>
      </c>
      <c r="F111" s="24">
        <v>5.9</v>
      </c>
      <c r="G111" s="24">
        <v>10</v>
      </c>
      <c r="H111" s="24">
        <v>0.6</v>
      </c>
      <c r="I111" s="23">
        <v>0</v>
      </c>
      <c r="J111" s="24">
        <v>0</v>
      </c>
      <c r="K111" s="56"/>
    </row>
    <row r="112" s="1" customFormat="1" ht="21" customHeight="1" spans="1:11">
      <c r="A112" s="22">
        <v>69</v>
      </c>
      <c r="B112" s="22" t="s">
        <v>121</v>
      </c>
      <c r="C112" s="22">
        <v>5</v>
      </c>
      <c r="D112" s="22">
        <v>6</v>
      </c>
      <c r="E112" s="22">
        <f t="shared" si="9"/>
        <v>30</v>
      </c>
      <c r="F112" s="24">
        <v>4.8</v>
      </c>
      <c r="G112" s="24">
        <v>5</v>
      </c>
      <c r="H112" s="24">
        <v>0</v>
      </c>
      <c r="I112" s="23">
        <v>0</v>
      </c>
      <c r="J112" s="24">
        <v>0</v>
      </c>
      <c r="K112" s="57"/>
    </row>
    <row r="113" s="1" customFormat="1" ht="21" customHeight="1" spans="1:11">
      <c r="A113" s="22">
        <v>70</v>
      </c>
      <c r="B113" s="22" t="s">
        <v>122</v>
      </c>
      <c r="C113" s="22"/>
      <c r="D113" s="22">
        <v>6</v>
      </c>
      <c r="E113" s="22">
        <f t="shared" si="9"/>
        <v>0</v>
      </c>
      <c r="F113" s="24">
        <v>3.7</v>
      </c>
      <c r="G113" s="24">
        <v>2</v>
      </c>
      <c r="H113" s="24">
        <v>0</v>
      </c>
      <c r="I113" s="23">
        <v>0</v>
      </c>
      <c r="J113" s="24">
        <v>0</v>
      </c>
      <c r="K113" s="48"/>
    </row>
    <row r="114" s="1" customFormat="1" ht="18.75" customHeight="1" spans="1:11">
      <c r="A114" s="22">
        <v>71</v>
      </c>
      <c r="B114" s="22" t="s">
        <v>123</v>
      </c>
      <c r="C114" s="22"/>
      <c r="D114" s="22">
        <v>6</v>
      </c>
      <c r="E114" s="22">
        <f t="shared" si="9"/>
        <v>0</v>
      </c>
      <c r="F114" s="24">
        <v>4.02</v>
      </c>
      <c r="G114" s="24">
        <v>0</v>
      </c>
      <c r="H114" s="24">
        <v>0</v>
      </c>
      <c r="I114" s="23">
        <v>0</v>
      </c>
      <c r="J114" s="24">
        <v>0</v>
      </c>
      <c r="K114" s="46"/>
    </row>
    <row r="115" s="1" customFormat="1" ht="21" customHeight="1" spans="1:11">
      <c r="A115" s="22">
        <v>72</v>
      </c>
      <c r="B115" s="22" t="s">
        <v>124</v>
      </c>
      <c r="C115" s="22">
        <v>1</v>
      </c>
      <c r="D115" s="22">
        <v>6</v>
      </c>
      <c r="E115" s="22">
        <v>6</v>
      </c>
      <c r="F115" s="24">
        <v>3.3</v>
      </c>
      <c r="G115" s="24">
        <v>50</v>
      </c>
      <c r="H115" s="24">
        <v>2.7</v>
      </c>
      <c r="I115" s="23">
        <v>0</v>
      </c>
      <c r="J115" s="24">
        <v>0</v>
      </c>
      <c r="K115" s="48"/>
    </row>
    <row r="116" s="1" customFormat="1" ht="21" customHeight="1" spans="1:11">
      <c r="A116" s="22">
        <v>73</v>
      </c>
      <c r="B116" s="22" t="s">
        <v>125</v>
      </c>
      <c r="C116" s="22">
        <v>1</v>
      </c>
      <c r="D116" s="22">
        <v>6</v>
      </c>
      <c r="E116" s="22">
        <v>6</v>
      </c>
      <c r="F116" s="24">
        <v>0</v>
      </c>
      <c r="G116" s="24">
        <v>10</v>
      </c>
      <c r="H116" s="24">
        <v>0</v>
      </c>
      <c r="I116" s="23">
        <v>0</v>
      </c>
      <c r="J116" s="24">
        <v>0</v>
      </c>
      <c r="K116" s="48"/>
    </row>
    <row r="117" s="1" customFormat="1" ht="21" customHeight="1" spans="1:11">
      <c r="A117" s="22">
        <v>74</v>
      </c>
      <c r="B117" s="22" t="s">
        <v>126</v>
      </c>
      <c r="C117" s="22">
        <v>1</v>
      </c>
      <c r="D117" s="22">
        <v>6</v>
      </c>
      <c r="E117" s="22">
        <f t="shared" ref="E117:E126" si="10">SUM(C117*D117)</f>
        <v>6</v>
      </c>
      <c r="F117" s="24">
        <v>2.8</v>
      </c>
      <c r="G117" s="24">
        <v>10</v>
      </c>
      <c r="H117" s="24">
        <v>1.1</v>
      </c>
      <c r="I117" s="23">
        <v>0</v>
      </c>
      <c r="J117" s="24">
        <v>0</v>
      </c>
      <c r="K117" s="57"/>
    </row>
    <row r="118" s="1" customFormat="1" ht="24" customHeight="1" spans="1:11">
      <c r="A118" s="22">
        <v>75</v>
      </c>
      <c r="B118" s="52" t="s">
        <v>127</v>
      </c>
      <c r="C118" s="22">
        <v>4</v>
      </c>
      <c r="D118" s="22">
        <v>6</v>
      </c>
      <c r="E118" s="22">
        <f t="shared" si="10"/>
        <v>24</v>
      </c>
      <c r="F118" s="24">
        <v>8.5</v>
      </c>
      <c r="G118" s="24">
        <v>8</v>
      </c>
      <c r="H118" s="24">
        <v>0.1</v>
      </c>
      <c r="I118" s="23">
        <v>0</v>
      </c>
      <c r="J118" s="24">
        <v>0</v>
      </c>
      <c r="K118" s="57"/>
    </row>
    <row r="119" s="1" customFormat="1" ht="21" customHeight="1" spans="1:11">
      <c r="A119" s="22">
        <v>76</v>
      </c>
      <c r="B119" s="22" t="s">
        <v>128</v>
      </c>
      <c r="C119" s="22">
        <v>11</v>
      </c>
      <c r="D119" s="22">
        <v>6</v>
      </c>
      <c r="E119" s="22">
        <f t="shared" si="10"/>
        <v>66</v>
      </c>
      <c r="F119" s="24">
        <v>43.24</v>
      </c>
      <c r="G119" s="24">
        <v>30</v>
      </c>
      <c r="H119" s="24">
        <v>4.67</v>
      </c>
      <c r="I119" s="23">
        <v>0</v>
      </c>
      <c r="J119" s="24">
        <v>0</v>
      </c>
      <c r="K119" s="57"/>
    </row>
    <row r="120" s="1" customFormat="1" ht="21" customHeight="1" spans="1:11">
      <c r="A120" s="22">
        <v>77</v>
      </c>
      <c r="B120" s="22" t="s">
        <v>129</v>
      </c>
      <c r="C120" s="22"/>
      <c r="D120" s="22">
        <v>6</v>
      </c>
      <c r="E120" s="22">
        <f t="shared" si="10"/>
        <v>0</v>
      </c>
      <c r="F120" s="24">
        <v>0</v>
      </c>
      <c r="G120" s="24">
        <v>8</v>
      </c>
      <c r="H120" s="24">
        <v>1.97</v>
      </c>
      <c r="I120" s="23">
        <v>0</v>
      </c>
      <c r="J120" s="24">
        <v>0</v>
      </c>
      <c r="K120" s="48"/>
    </row>
    <row r="121" s="1" customFormat="1" ht="21" customHeight="1" spans="1:11">
      <c r="A121" s="22">
        <v>78</v>
      </c>
      <c r="B121" s="22" t="s">
        <v>130</v>
      </c>
      <c r="C121" s="22">
        <v>1</v>
      </c>
      <c r="D121" s="22">
        <v>6</v>
      </c>
      <c r="E121" s="22">
        <f t="shared" si="10"/>
        <v>6</v>
      </c>
      <c r="F121" s="24">
        <v>5.3</v>
      </c>
      <c r="G121" s="24">
        <v>1</v>
      </c>
      <c r="H121" s="24">
        <v>0</v>
      </c>
      <c r="I121" s="23">
        <v>0</v>
      </c>
      <c r="J121" s="24">
        <v>0</v>
      </c>
      <c r="K121" s="57"/>
    </row>
    <row r="122" s="1" customFormat="1" ht="21" customHeight="1" spans="1:11">
      <c r="A122" s="22">
        <v>79</v>
      </c>
      <c r="B122" s="22" t="s">
        <v>131</v>
      </c>
      <c r="C122" s="22">
        <v>1</v>
      </c>
      <c r="D122" s="22">
        <v>6</v>
      </c>
      <c r="E122" s="22">
        <f t="shared" si="10"/>
        <v>6</v>
      </c>
      <c r="F122" s="24">
        <v>4.73</v>
      </c>
      <c r="G122" s="24">
        <v>10</v>
      </c>
      <c r="H122" s="24">
        <v>0.24</v>
      </c>
      <c r="I122" s="23">
        <v>0</v>
      </c>
      <c r="J122" s="24">
        <v>0</v>
      </c>
      <c r="K122" s="57"/>
    </row>
    <row r="123" s="1" customFormat="1" ht="18.75" customHeight="1" spans="1:11">
      <c r="A123" s="22">
        <v>80</v>
      </c>
      <c r="B123" s="22" t="s">
        <v>132</v>
      </c>
      <c r="C123" s="22">
        <v>2</v>
      </c>
      <c r="D123" s="22">
        <v>6</v>
      </c>
      <c r="E123" s="22">
        <f t="shared" si="10"/>
        <v>12</v>
      </c>
      <c r="F123" s="24">
        <v>8.6</v>
      </c>
      <c r="G123" s="24">
        <v>3</v>
      </c>
      <c r="H123" s="24">
        <v>0</v>
      </c>
      <c r="I123" s="23">
        <v>0</v>
      </c>
      <c r="J123" s="24">
        <v>0.2</v>
      </c>
      <c r="K123" s="57"/>
    </row>
    <row r="124" s="1" customFormat="1" ht="21" customHeight="1" spans="1:11">
      <c r="A124" s="22">
        <v>81</v>
      </c>
      <c r="B124" s="22" t="s">
        <v>133</v>
      </c>
      <c r="C124" s="22">
        <v>3</v>
      </c>
      <c r="D124" s="22">
        <v>6</v>
      </c>
      <c r="E124" s="22">
        <f t="shared" si="10"/>
        <v>18</v>
      </c>
      <c r="F124" s="24">
        <v>13.9</v>
      </c>
      <c r="G124" s="24">
        <v>50</v>
      </c>
      <c r="H124" s="24">
        <v>8.1</v>
      </c>
      <c r="I124" s="23">
        <v>0</v>
      </c>
      <c r="J124" s="24">
        <v>2.8</v>
      </c>
      <c r="K124" s="48" t="s">
        <v>134</v>
      </c>
    </row>
    <row r="125" s="1" customFormat="1" ht="18" customHeight="1" spans="1:11">
      <c r="A125" s="22">
        <v>82</v>
      </c>
      <c r="B125" s="22" t="s">
        <v>135</v>
      </c>
      <c r="C125" s="22">
        <v>0</v>
      </c>
      <c r="D125" s="22">
        <v>6</v>
      </c>
      <c r="E125" s="22">
        <f t="shared" si="10"/>
        <v>0</v>
      </c>
      <c r="F125" s="24">
        <v>0</v>
      </c>
      <c r="G125" s="24">
        <v>8</v>
      </c>
      <c r="H125" s="24">
        <v>0.97</v>
      </c>
      <c r="I125" s="23">
        <v>0</v>
      </c>
      <c r="J125" s="24">
        <v>0</v>
      </c>
      <c r="K125" s="48"/>
    </row>
    <row r="126" s="1" customFormat="1" ht="21" customHeight="1" spans="1:11">
      <c r="A126" s="22">
        <v>83</v>
      </c>
      <c r="B126" s="22" t="s">
        <v>136</v>
      </c>
      <c r="C126" s="22">
        <v>12</v>
      </c>
      <c r="D126" s="22">
        <v>6</v>
      </c>
      <c r="E126" s="22">
        <f t="shared" si="10"/>
        <v>72</v>
      </c>
      <c r="F126" s="24">
        <v>46</v>
      </c>
      <c r="G126" s="24">
        <v>30</v>
      </c>
      <c r="H126" s="24">
        <v>1.8</v>
      </c>
      <c r="I126" s="23">
        <v>0</v>
      </c>
      <c r="J126" s="24">
        <v>0</v>
      </c>
      <c r="K126" s="57" t="s">
        <v>137</v>
      </c>
    </row>
    <row r="127" s="1" customFormat="1" ht="38" customHeight="1" spans="1:11">
      <c r="A127" s="22"/>
      <c r="B127" s="35" t="s">
        <v>65</v>
      </c>
      <c r="C127" s="35">
        <f t="shared" ref="C127:H127" si="11">SUM(C108:C126)</f>
        <v>54</v>
      </c>
      <c r="D127" s="35">
        <f t="shared" si="11"/>
        <v>114</v>
      </c>
      <c r="E127" s="35">
        <f t="shared" si="11"/>
        <v>324</v>
      </c>
      <c r="F127" s="49">
        <f t="shared" si="11"/>
        <v>167.35</v>
      </c>
      <c r="G127" s="49">
        <f t="shared" si="11"/>
        <v>325</v>
      </c>
      <c r="H127" s="49">
        <f t="shared" si="11"/>
        <v>32.51</v>
      </c>
      <c r="I127" s="53"/>
      <c r="J127" s="49">
        <f>SUM(J108:J126)</f>
        <v>3.1</v>
      </c>
      <c r="K127" s="59"/>
    </row>
    <row r="128" s="1" customFormat="1" ht="27.75" customHeight="1" spans="1:11">
      <c r="A128" s="22">
        <v>84</v>
      </c>
      <c r="B128" s="32" t="s">
        <v>138</v>
      </c>
      <c r="C128" s="22">
        <v>1</v>
      </c>
      <c r="D128" s="22">
        <v>6</v>
      </c>
      <c r="E128" s="22">
        <f>SUM(C128*D128)</f>
        <v>6</v>
      </c>
      <c r="F128" s="24">
        <v>2.7</v>
      </c>
      <c r="G128" s="24">
        <v>35</v>
      </c>
      <c r="H128" s="24">
        <v>14.6</v>
      </c>
      <c r="I128" s="23">
        <v>0</v>
      </c>
      <c r="J128" s="24">
        <v>0.2</v>
      </c>
      <c r="K128" s="60" t="s">
        <v>139</v>
      </c>
    </row>
    <row r="129" s="1" customFormat="1" ht="27.75" customHeight="1" spans="1:11">
      <c r="A129" s="22">
        <v>85</v>
      </c>
      <c r="B129" s="52" t="s">
        <v>140</v>
      </c>
      <c r="C129" s="22">
        <v>10</v>
      </c>
      <c r="D129" s="22">
        <v>6</v>
      </c>
      <c r="E129" s="22">
        <f>SUM(C129*D129)</f>
        <v>60</v>
      </c>
      <c r="F129" s="24">
        <v>27.7</v>
      </c>
      <c r="G129" s="24">
        <v>30</v>
      </c>
      <c r="H129" s="24">
        <v>8.6</v>
      </c>
      <c r="I129" s="23">
        <v>0</v>
      </c>
      <c r="J129" s="24">
        <v>1</v>
      </c>
      <c r="K129" s="48" t="s">
        <v>141</v>
      </c>
    </row>
    <row r="130" s="1" customFormat="1" ht="33" customHeight="1" spans="1:11">
      <c r="A130" s="22"/>
      <c r="B130" s="61" t="s">
        <v>65</v>
      </c>
      <c r="C130" s="35">
        <f t="shared" ref="C130:H130" si="12">SUM(C128:C129)</f>
        <v>11</v>
      </c>
      <c r="D130" s="35">
        <f t="shared" si="12"/>
        <v>12</v>
      </c>
      <c r="E130" s="35">
        <f t="shared" si="12"/>
        <v>66</v>
      </c>
      <c r="F130" s="49">
        <f t="shared" si="12"/>
        <v>30.4</v>
      </c>
      <c r="G130" s="49">
        <f t="shared" si="12"/>
        <v>65</v>
      </c>
      <c r="H130" s="49">
        <f t="shared" si="12"/>
        <v>23.2</v>
      </c>
      <c r="I130" s="53"/>
      <c r="J130" s="49">
        <f>SUM(J128:J129)</f>
        <v>1.2</v>
      </c>
      <c r="K130" s="65"/>
    </row>
    <row r="131" s="1" customFormat="1" ht="23.25" customHeight="1" spans="1:11">
      <c r="A131" s="22">
        <v>86</v>
      </c>
      <c r="B131" s="22" t="s">
        <v>142</v>
      </c>
      <c r="C131" s="22">
        <v>2</v>
      </c>
      <c r="D131" s="22">
        <v>6</v>
      </c>
      <c r="E131" s="22">
        <f t="shared" ref="E131:E136" si="13">SUM(C131*D131)</f>
        <v>12</v>
      </c>
      <c r="F131" s="24">
        <v>3.67</v>
      </c>
      <c r="G131" s="24">
        <v>40</v>
      </c>
      <c r="H131" s="24">
        <v>3.07</v>
      </c>
      <c r="I131" s="23">
        <v>0</v>
      </c>
      <c r="J131" s="24">
        <v>9.83</v>
      </c>
      <c r="K131" s="60"/>
    </row>
    <row r="132" s="1" customFormat="1" ht="23.25" customHeight="1" spans="1:11">
      <c r="A132" s="22">
        <v>87</v>
      </c>
      <c r="B132" s="22" t="s">
        <v>143</v>
      </c>
      <c r="C132" s="22">
        <v>0</v>
      </c>
      <c r="D132" s="22">
        <v>6</v>
      </c>
      <c r="E132" s="22">
        <f t="shared" si="13"/>
        <v>0</v>
      </c>
      <c r="F132" s="24">
        <v>0</v>
      </c>
      <c r="G132" s="24">
        <v>3</v>
      </c>
      <c r="H132" s="24">
        <v>0</v>
      </c>
      <c r="I132" s="23">
        <v>0</v>
      </c>
      <c r="J132" s="24">
        <v>0</v>
      </c>
      <c r="K132" s="66"/>
    </row>
    <row r="133" s="1" customFormat="1" ht="23.25" customHeight="1" spans="1:11">
      <c r="A133" s="22">
        <v>88</v>
      </c>
      <c r="B133" s="22" t="s">
        <v>144</v>
      </c>
      <c r="C133" s="22">
        <v>1</v>
      </c>
      <c r="D133" s="22">
        <v>6</v>
      </c>
      <c r="E133" s="22">
        <f t="shared" si="13"/>
        <v>6</v>
      </c>
      <c r="F133" s="24">
        <v>3.6</v>
      </c>
      <c r="G133" s="24">
        <v>5</v>
      </c>
      <c r="H133" s="24">
        <v>1</v>
      </c>
      <c r="I133" s="23">
        <v>0</v>
      </c>
      <c r="J133" s="24">
        <v>1.5</v>
      </c>
      <c r="K133" s="66"/>
    </row>
    <row r="134" s="1" customFormat="1" ht="28.5" customHeight="1" spans="1:11">
      <c r="A134" s="22">
        <v>89</v>
      </c>
      <c r="B134" s="32" t="s">
        <v>145</v>
      </c>
      <c r="C134" s="22">
        <v>1</v>
      </c>
      <c r="D134" s="22">
        <v>6</v>
      </c>
      <c r="E134" s="22">
        <f t="shared" si="13"/>
        <v>6</v>
      </c>
      <c r="F134" s="24">
        <v>1.9</v>
      </c>
      <c r="G134" s="24">
        <v>18</v>
      </c>
      <c r="H134" s="24">
        <v>1.9</v>
      </c>
      <c r="I134" s="23">
        <v>0</v>
      </c>
      <c r="J134" s="24">
        <v>0</v>
      </c>
      <c r="K134" s="60"/>
    </row>
    <row r="135" s="1" customFormat="1" ht="23.25" customHeight="1" spans="1:11">
      <c r="A135" s="22">
        <v>90</v>
      </c>
      <c r="B135" s="62" t="s">
        <v>146</v>
      </c>
      <c r="C135" s="22">
        <v>6</v>
      </c>
      <c r="D135" s="22">
        <v>6</v>
      </c>
      <c r="E135" s="22">
        <f t="shared" si="13"/>
        <v>36</v>
      </c>
      <c r="F135" s="24">
        <v>17</v>
      </c>
      <c r="G135" s="24">
        <v>10</v>
      </c>
      <c r="H135" s="24">
        <v>1.9</v>
      </c>
      <c r="I135" s="23">
        <v>0</v>
      </c>
      <c r="J135" s="24">
        <v>0.8</v>
      </c>
      <c r="K135" s="60"/>
    </row>
    <row r="136" s="1" customFormat="1" ht="23.25" customHeight="1" spans="1:11">
      <c r="A136" s="22">
        <v>91</v>
      </c>
      <c r="B136" s="22" t="s">
        <v>147</v>
      </c>
      <c r="C136" s="22">
        <v>1</v>
      </c>
      <c r="D136" s="22">
        <v>6</v>
      </c>
      <c r="E136" s="22">
        <f t="shared" si="13"/>
        <v>6</v>
      </c>
      <c r="F136" s="24">
        <v>5.93</v>
      </c>
      <c r="G136" s="24">
        <v>8</v>
      </c>
      <c r="H136" s="24">
        <v>0.84</v>
      </c>
      <c r="I136" s="23">
        <v>0</v>
      </c>
      <c r="J136" s="24">
        <v>1.15</v>
      </c>
      <c r="K136" s="60"/>
    </row>
    <row r="137" s="1" customFormat="1" ht="23.25" customHeight="1" spans="1:11">
      <c r="A137" s="22">
        <v>92</v>
      </c>
      <c r="B137" s="62" t="s">
        <v>148</v>
      </c>
      <c r="C137" s="22">
        <v>3</v>
      </c>
      <c r="D137" s="22">
        <v>6</v>
      </c>
      <c r="E137" s="22">
        <v>18</v>
      </c>
      <c r="F137" s="24">
        <v>11.9</v>
      </c>
      <c r="G137" s="24">
        <v>30</v>
      </c>
      <c r="H137" s="24">
        <v>3.3</v>
      </c>
      <c r="I137" s="23">
        <v>0</v>
      </c>
      <c r="J137" s="24">
        <v>0.5</v>
      </c>
      <c r="K137" s="60"/>
    </row>
    <row r="138" s="1" customFormat="1" ht="23.25" customHeight="1" spans="1:11">
      <c r="A138" s="22">
        <v>93</v>
      </c>
      <c r="B138" s="52" t="s">
        <v>149</v>
      </c>
      <c r="C138" s="22"/>
      <c r="D138" s="22"/>
      <c r="E138" s="22"/>
      <c r="F138" s="24">
        <v>0</v>
      </c>
      <c r="G138" s="24">
        <v>5</v>
      </c>
      <c r="H138" s="24">
        <v>1.6</v>
      </c>
      <c r="I138" s="23">
        <v>0</v>
      </c>
      <c r="J138" s="24">
        <v>0</v>
      </c>
      <c r="K138" s="66"/>
    </row>
    <row r="139" s="1" customFormat="1" ht="23.25" customHeight="1" spans="1:11">
      <c r="A139" s="22">
        <v>94</v>
      </c>
      <c r="B139" s="22" t="s">
        <v>150</v>
      </c>
      <c r="C139" s="22"/>
      <c r="D139" s="22"/>
      <c r="E139" s="22"/>
      <c r="F139" s="24">
        <v>0</v>
      </c>
      <c r="G139" s="24">
        <v>18</v>
      </c>
      <c r="H139" s="24">
        <v>2.2</v>
      </c>
      <c r="I139" s="23">
        <v>0</v>
      </c>
      <c r="J139" s="24">
        <v>0</v>
      </c>
      <c r="K139" s="66"/>
    </row>
    <row r="140" s="1" customFormat="1" ht="23.25" customHeight="1" spans="1:11">
      <c r="A140" s="22">
        <v>95</v>
      </c>
      <c r="B140" s="22" t="s">
        <v>151</v>
      </c>
      <c r="C140" s="22"/>
      <c r="D140" s="22"/>
      <c r="E140" s="22"/>
      <c r="F140" s="24">
        <v>0</v>
      </c>
      <c r="G140" s="24">
        <v>8</v>
      </c>
      <c r="H140" s="24">
        <v>2.9</v>
      </c>
      <c r="I140" s="23">
        <v>0</v>
      </c>
      <c r="J140" s="24">
        <v>0</v>
      </c>
      <c r="K140" s="60"/>
    </row>
    <row r="141" s="1" customFormat="1" ht="23.25" customHeight="1" spans="1:11">
      <c r="A141" s="22">
        <v>96</v>
      </c>
      <c r="B141" s="22" t="s">
        <v>152</v>
      </c>
      <c r="C141" s="22">
        <v>2</v>
      </c>
      <c r="D141" s="22">
        <v>6</v>
      </c>
      <c r="E141" s="22">
        <v>12</v>
      </c>
      <c r="F141" s="24">
        <v>11.72</v>
      </c>
      <c r="G141" s="24">
        <v>40</v>
      </c>
      <c r="H141" s="24">
        <v>9.67</v>
      </c>
      <c r="I141" s="23">
        <v>0</v>
      </c>
      <c r="J141" s="24">
        <v>13.16</v>
      </c>
      <c r="K141" s="60"/>
    </row>
    <row r="142" s="1" customFormat="1" ht="23.25" customHeight="1" spans="1:11">
      <c r="A142" s="22">
        <v>97</v>
      </c>
      <c r="B142" s="22" t="s">
        <v>153</v>
      </c>
      <c r="C142" s="22">
        <v>1</v>
      </c>
      <c r="D142" s="22">
        <v>6</v>
      </c>
      <c r="E142" s="22">
        <v>6</v>
      </c>
      <c r="F142" s="24">
        <v>5.67</v>
      </c>
      <c r="G142" s="24">
        <v>10</v>
      </c>
      <c r="H142" s="24">
        <v>3.72</v>
      </c>
      <c r="I142" s="23">
        <v>0</v>
      </c>
      <c r="J142" s="24">
        <v>3.55</v>
      </c>
      <c r="K142" s="60"/>
    </row>
    <row r="143" s="1" customFormat="1" ht="23.25" customHeight="1" spans="1:11">
      <c r="A143" s="22">
        <v>98</v>
      </c>
      <c r="B143" s="52" t="s">
        <v>154</v>
      </c>
      <c r="C143" s="22"/>
      <c r="D143" s="22"/>
      <c r="E143" s="22"/>
      <c r="F143" s="24">
        <v>0</v>
      </c>
      <c r="G143" s="24">
        <v>3</v>
      </c>
      <c r="H143" s="24">
        <v>0.4</v>
      </c>
      <c r="I143" s="23">
        <v>0</v>
      </c>
      <c r="J143" s="24">
        <v>0</v>
      </c>
      <c r="K143" s="60"/>
    </row>
    <row r="144" s="1" customFormat="1" ht="23.25" customHeight="1" spans="1:11">
      <c r="A144" s="22">
        <v>99</v>
      </c>
      <c r="B144" s="22" t="s">
        <v>155</v>
      </c>
      <c r="C144" s="22"/>
      <c r="D144" s="22"/>
      <c r="E144" s="22"/>
      <c r="F144" s="24">
        <v>0</v>
      </c>
      <c r="G144" s="24">
        <v>5</v>
      </c>
      <c r="H144" s="24">
        <v>0</v>
      </c>
      <c r="I144" s="23">
        <v>0</v>
      </c>
      <c r="J144" s="24">
        <v>0</v>
      </c>
      <c r="K144" s="66"/>
    </row>
    <row r="145" s="1" customFormat="1" ht="23.25" customHeight="1" spans="1:11">
      <c r="A145" s="22">
        <v>100</v>
      </c>
      <c r="B145" s="22" t="s">
        <v>156</v>
      </c>
      <c r="C145" s="22"/>
      <c r="D145" s="22"/>
      <c r="E145" s="22"/>
      <c r="F145" s="24">
        <v>0</v>
      </c>
      <c r="G145" s="24">
        <v>5</v>
      </c>
      <c r="H145" s="24">
        <v>0.6</v>
      </c>
      <c r="I145" s="23">
        <v>0</v>
      </c>
      <c r="J145" s="24">
        <v>0</v>
      </c>
      <c r="K145" s="66"/>
    </row>
    <row r="146" s="1" customFormat="1" ht="23.25" customHeight="1" spans="1:11">
      <c r="A146" s="22">
        <v>101</v>
      </c>
      <c r="B146" s="22" t="s">
        <v>157</v>
      </c>
      <c r="C146" s="22">
        <v>1</v>
      </c>
      <c r="D146" s="22">
        <v>6</v>
      </c>
      <c r="E146" s="22">
        <v>6</v>
      </c>
      <c r="F146" s="24">
        <v>4.06</v>
      </c>
      <c r="G146" s="24">
        <v>15</v>
      </c>
      <c r="H146" s="24">
        <v>6.01</v>
      </c>
      <c r="I146" s="23">
        <v>0</v>
      </c>
      <c r="J146" s="24">
        <v>0.48</v>
      </c>
      <c r="K146" s="66"/>
    </row>
    <row r="147" s="1" customFormat="1" ht="39" customHeight="1" spans="1:11">
      <c r="A147" s="22"/>
      <c r="B147" s="35" t="s">
        <v>65</v>
      </c>
      <c r="C147" s="35">
        <f t="shared" ref="C147:H147" si="14">SUM(C131:C146)</f>
        <v>18</v>
      </c>
      <c r="D147" s="35">
        <f t="shared" si="14"/>
        <v>60</v>
      </c>
      <c r="E147" s="35">
        <f t="shared" si="14"/>
        <v>108</v>
      </c>
      <c r="F147" s="49">
        <f t="shared" si="14"/>
        <v>65.45</v>
      </c>
      <c r="G147" s="49">
        <f t="shared" si="14"/>
        <v>223</v>
      </c>
      <c r="H147" s="49">
        <f t="shared" si="14"/>
        <v>39.11</v>
      </c>
      <c r="I147" s="53"/>
      <c r="J147" s="49">
        <f>SUM(J131:J146)</f>
        <v>30.97</v>
      </c>
      <c r="K147" s="67"/>
    </row>
    <row r="148" s="1" customFormat="1" ht="21" customHeight="1" spans="1:234">
      <c r="A148" s="22">
        <v>102</v>
      </c>
      <c r="B148" s="22" t="s">
        <v>158</v>
      </c>
      <c r="C148" s="22">
        <v>1</v>
      </c>
      <c r="D148" s="22">
        <v>6</v>
      </c>
      <c r="E148" s="22">
        <v>6</v>
      </c>
      <c r="F148" s="24">
        <v>4.5</v>
      </c>
      <c r="G148" s="24">
        <v>25</v>
      </c>
      <c r="H148" s="24">
        <v>15</v>
      </c>
      <c r="I148" s="23">
        <v>0</v>
      </c>
      <c r="J148" s="24">
        <v>0.3</v>
      </c>
      <c r="K148" s="68" t="s">
        <v>159</v>
      </c>
      <c r="L148" s="34"/>
      <c r="M148" s="34"/>
      <c r="N148" s="34"/>
      <c r="O148" s="34"/>
      <c r="P148" s="34"/>
      <c r="Q148" s="34"/>
      <c r="R148" s="34"/>
      <c r="S148" s="34"/>
      <c r="T148" s="70"/>
      <c r="U148" s="70"/>
      <c r="V148" s="70"/>
      <c r="W148" s="70"/>
      <c r="X148" s="63"/>
      <c r="Y148" s="63"/>
      <c r="Z148" s="63"/>
      <c r="AA148" s="34"/>
      <c r="AB148" s="34"/>
      <c r="AC148" s="34"/>
      <c r="AD148" s="34"/>
      <c r="AE148" s="34"/>
      <c r="AF148" s="34"/>
      <c r="AG148" s="34"/>
      <c r="AH148" s="34"/>
      <c r="AI148" s="34"/>
      <c r="AJ148" s="70"/>
      <c r="AK148" s="70"/>
      <c r="AL148" s="70"/>
      <c r="AM148" s="70"/>
      <c r="AN148" s="63"/>
      <c r="AO148" s="63"/>
      <c r="AP148" s="63"/>
      <c r="AQ148" s="34"/>
      <c r="AR148" s="34"/>
      <c r="AS148" s="34"/>
      <c r="AT148" s="34"/>
      <c r="AU148" s="34"/>
      <c r="AV148" s="34"/>
      <c r="AW148" s="34"/>
      <c r="AX148" s="34"/>
      <c r="AY148" s="34"/>
      <c r="AZ148" s="70"/>
      <c r="BA148" s="70"/>
      <c r="BB148" s="70"/>
      <c r="BC148" s="70"/>
      <c r="BD148" s="63"/>
      <c r="BE148" s="63"/>
      <c r="BF148" s="63"/>
      <c r="BG148" s="34"/>
      <c r="BH148" s="34"/>
      <c r="BI148" s="34"/>
      <c r="BJ148" s="34"/>
      <c r="BK148" s="34"/>
      <c r="BL148" s="34"/>
      <c r="BM148" s="34"/>
      <c r="BN148" s="34"/>
      <c r="BO148" s="34"/>
      <c r="BP148" s="70"/>
      <c r="BQ148" s="70"/>
      <c r="BR148" s="70"/>
      <c r="BS148" s="70"/>
      <c r="BT148" s="63"/>
      <c r="BU148" s="63"/>
      <c r="BV148" s="63"/>
      <c r="BW148" s="34"/>
      <c r="BX148" s="34"/>
      <c r="BY148" s="34"/>
      <c r="BZ148" s="34"/>
      <c r="CA148" s="34"/>
      <c r="CB148" s="34"/>
      <c r="CC148" s="34"/>
      <c r="CD148" s="34"/>
      <c r="CE148" s="34"/>
      <c r="CF148" s="70"/>
      <c r="CG148" s="70"/>
      <c r="CH148" s="70"/>
      <c r="CI148" s="70"/>
      <c r="CJ148" s="63"/>
      <c r="CK148" s="63"/>
      <c r="CL148" s="63"/>
      <c r="CM148" s="34"/>
      <c r="CN148" s="34"/>
      <c r="CO148" s="34"/>
      <c r="CP148" s="34"/>
      <c r="CQ148" s="34"/>
      <c r="CR148" s="34"/>
      <c r="CS148" s="34"/>
      <c r="CT148" s="34"/>
      <c r="CU148" s="34"/>
      <c r="CV148" s="70"/>
      <c r="CW148" s="70"/>
      <c r="CX148" s="70"/>
      <c r="CY148" s="70"/>
      <c r="CZ148" s="63"/>
      <c r="DA148" s="63"/>
      <c r="DB148" s="63"/>
      <c r="DC148" s="34"/>
      <c r="DD148" s="34"/>
      <c r="DE148" s="34"/>
      <c r="DF148" s="34"/>
      <c r="DG148" s="34"/>
      <c r="DH148" s="34"/>
      <c r="DI148" s="34"/>
      <c r="DJ148" s="34"/>
      <c r="DK148" s="34"/>
      <c r="DL148" s="70"/>
      <c r="DM148" s="70"/>
      <c r="DN148" s="70"/>
      <c r="DO148" s="70"/>
      <c r="DP148" s="63"/>
      <c r="DQ148" s="63"/>
      <c r="DR148" s="63"/>
      <c r="DS148" s="34"/>
      <c r="DT148" s="34"/>
      <c r="DU148" s="34"/>
      <c r="DV148" s="34"/>
      <c r="DW148" s="34"/>
      <c r="DX148" s="34"/>
      <c r="DY148" s="34"/>
      <c r="DZ148" s="34"/>
      <c r="EA148" s="34"/>
      <c r="EB148" s="70"/>
      <c r="EC148" s="70"/>
      <c r="ED148" s="70"/>
      <c r="EE148" s="70"/>
      <c r="EF148" s="63"/>
      <c r="EG148" s="63"/>
      <c r="EH148" s="63"/>
      <c r="EI148" s="34"/>
      <c r="EJ148" s="34"/>
      <c r="EK148" s="34"/>
      <c r="EL148" s="34"/>
      <c r="EM148" s="34"/>
      <c r="EN148" s="34"/>
      <c r="EO148" s="34"/>
      <c r="EP148" s="34"/>
      <c r="EQ148" s="34"/>
      <c r="ER148" s="70"/>
      <c r="ES148" s="70"/>
      <c r="ET148" s="70"/>
      <c r="EU148" s="70"/>
      <c r="EV148" s="63"/>
      <c r="EW148" s="63"/>
      <c r="EX148" s="63"/>
      <c r="EY148" s="34"/>
      <c r="EZ148" s="34"/>
      <c r="FA148" s="34"/>
      <c r="FB148" s="34"/>
      <c r="FC148" s="34"/>
      <c r="FD148" s="34"/>
      <c r="FE148" s="34"/>
      <c r="FF148" s="34"/>
      <c r="FG148" s="34"/>
      <c r="FH148" s="70"/>
      <c r="FI148" s="70"/>
      <c r="FJ148" s="70"/>
      <c r="FK148" s="70"/>
      <c r="FL148" s="63"/>
      <c r="FM148" s="63"/>
      <c r="FN148" s="63"/>
      <c r="FO148" s="34"/>
      <c r="FP148" s="34"/>
      <c r="FQ148" s="34"/>
      <c r="FR148" s="34"/>
      <c r="FS148" s="34"/>
      <c r="FT148" s="34"/>
      <c r="FU148" s="34"/>
      <c r="FV148" s="34"/>
      <c r="FW148" s="34"/>
      <c r="FX148" s="70"/>
      <c r="FY148" s="70"/>
      <c r="FZ148" s="70"/>
      <c r="GA148" s="70"/>
      <c r="GB148" s="63"/>
      <c r="GC148" s="63"/>
      <c r="GD148" s="63"/>
      <c r="GE148" s="34"/>
      <c r="GF148" s="34"/>
      <c r="GG148" s="34"/>
      <c r="GH148" s="34"/>
      <c r="GI148" s="34"/>
      <c r="GJ148" s="34"/>
      <c r="GK148" s="34"/>
      <c r="GL148" s="34"/>
      <c r="GM148" s="34"/>
      <c r="GN148" s="70"/>
      <c r="GO148" s="70"/>
      <c r="GP148" s="70"/>
      <c r="GQ148" s="70"/>
      <c r="GR148" s="63"/>
      <c r="GS148" s="63"/>
      <c r="GT148" s="63"/>
      <c r="GU148" s="34"/>
      <c r="GV148" s="34"/>
      <c r="GW148" s="34"/>
      <c r="GX148" s="34"/>
      <c r="GY148" s="34"/>
      <c r="GZ148" s="34"/>
      <c r="HA148" s="34"/>
      <c r="HB148" s="34"/>
      <c r="HC148" s="34"/>
      <c r="HD148" s="70"/>
      <c r="HE148" s="70"/>
      <c r="HF148" s="70"/>
      <c r="HG148" s="70"/>
      <c r="HH148" s="63"/>
      <c r="HI148" s="63"/>
      <c r="HJ148" s="63"/>
      <c r="HK148" s="34"/>
      <c r="HL148" s="34"/>
      <c r="HM148" s="34"/>
      <c r="HN148" s="34"/>
      <c r="HO148" s="34"/>
      <c r="HP148" s="34"/>
      <c r="HQ148" s="34"/>
      <c r="HR148" s="34"/>
      <c r="HS148" s="34"/>
      <c r="HT148" s="70"/>
      <c r="HU148" s="70"/>
      <c r="HV148" s="70"/>
      <c r="HW148" s="70"/>
      <c r="HX148" s="63"/>
      <c r="HY148" s="63"/>
      <c r="HZ148" s="63"/>
    </row>
    <row r="149" s="1" customFormat="1" ht="28" customHeight="1" spans="1:234">
      <c r="A149" s="35"/>
      <c r="B149" s="35" t="s">
        <v>65</v>
      </c>
      <c r="C149" s="35">
        <f t="shared" ref="C149:H149" si="15">SUM(C148:C148)</f>
        <v>1</v>
      </c>
      <c r="D149" s="35">
        <f t="shared" si="15"/>
        <v>6</v>
      </c>
      <c r="E149" s="35">
        <f t="shared" si="15"/>
        <v>6</v>
      </c>
      <c r="F149" s="49">
        <f t="shared" si="15"/>
        <v>4.5</v>
      </c>
      <c r="G149" s="49">
        <f t="shared" si="15"/>
        <v>25</v>
      </c>
      <c r="H149" s="49">
        <f t="shared" si="15"/>
        <v>15</v>
      </c>
      <c r="I149" s="53"/>
      <c r="J149" s="49">
        <f>SUM(J148:J148)</f>
        <v>0.3</v>
      </c>
      <c r="K149" s="69"/>
      <c r="L149" s="34"/>
      <c r="M149" s="34"/>
      <c r="N149" s="34"/>
      <c r="O149" s="34"/>
      <c r="P149" s="34"/>
      <c r="Q149" s="34"/>
      <c r="R149" s="34"/>
      <c r="S149" s="34"/>
      <c r="T149" s="70"/>
      <c r="U149" s="70"/>
      <c r="V149" s="70"/>
      <c r="W149" s="70"/>
      <c r="X149" s="63"/>
      <c r="Y149" s="63"/>
      <c r="Z149" s="63"/>
      <c r="AA149" s="34"/>
      <c r="AB149" s="34"/>
      <c r="AC149" s="34"/>
      <c r="AD149" s="34"/>
      <c r="AE149" s="34"/>
      <c r="AF149" s="34"/>
      <c r="AG149" s="34"/>
      <c r="AH149" s="34"/>
      <c r="AI149" s="34"/>
      <c r="AJ149" s="70"/>
      <c r="AK149" s="70"/>
      <c r="AL149" s="70"/>
      <c r="AM149" s="70"/>
      <c r="AN149" s="63"/>
      <c r="AO149" s="63"/>
      <c r="AP149" s="63"/>
      <c r="AQ149" s="34"/>
      <c r="AR149" s="34"/>
      <c r="AS149" s="34"/>
      <c r="AT149" s="34"/>
      <c r="AU149" s="34"/>
      <c r="AV149" s="34"/>
      <c r="AW149" s="34"/>
      <c r="AX149" s="34"/>
      <c r="AY149" s="34"/>
      <c r="AZ149" s="70"/>
      <c r="BA149" s="70"/>
      <c r="BB149" s="70"/>
      <c r="BC149" s="70"/>
      <c r="BD149" s="63"/>
      <c r="BE149" s="63"/>
      <c r="BF149" s="63"/>
      <c r="BG149" s="34"/>
      <c r="BH149" s="34"/>
      <c r="BI149" s="34"/>
      <c r="BJ149" s="34"/>
      <c r="BK149" s="34"/>
      <c r="BL149" s="34"/>
      <c r="BM149" s="34"/>
      <c r="BN149" s="34"/>
      <c r="BO149" s="34"/>
      <c r="BP149" s="70"/>
      <c r="BQ149" s="70"/>
      <c r="BR149" s="70"/>
      <c r="BS149" s="70"/>
      <c r="BT149" s="63"/>
      <c r="BU149" s="63"/>
      <c r="BV149" s="63"/>
      <c r="BW149" s="34"/>
      <c r="BX149" s="34"/>
      <c r="BY149" s="34"/>
      <c r="BZ149" s="34"/>
      <c r="CA149" s="34"/>
      <c r="CB149" s="34"/>
      <c r="CC149" s="34"/>
      <c r="CD149" s="34"/>
      <c r="CE149" s="34"/>
      <c r="CF149" s="70"/>
      <c r="CG149" s="70"/>
      <c r="CH149" s="70"/>
      <c r="CI149" s="70"/>
      <c r="CJ149" s="63"/>
      <c r="CK149" s="63"/>
      <c r="CL149" s="63"/>
      <c r="CM149" s="34"/>
      <c r="CN149" s="34"/>
      <c r="CO149" s="34"/>
      <c r="CP149" s="34"/>
      <c r="CQ149" s="34"/>
      <c r="CR149" s="34"/>
      <c r="CS149" s="34"/>
      <c r="CT149" s="34"/>
      <c r="CU149" s="34"/>
      <c r="CV149" s="70"/>
      <c r="CW149" s="70"/>
      <c r="CX149" s="70"/>
      <c r="CY149" s="70"/>
      <c r="CZ149" s="63"/>
      <c r="DA149" s="63"/>
      <c r="DB149" s="63"/>
      <c r="DC149" s="34"/>
      <c r="DD149" s="34"/>
      <c r="DE149" s="34"/>
      <c r="DF149" s="34"/>
      <c r="DG149" s="34"/>
      <c r="DH149" s="34"/>
      <c r="DI149" s="34"/>
      <c r="DJ149" s="34"/>
      <c r="DK149" s="34"/>
      <c r="DL149" s="70"/>
      <c r="DM149" s="70"/>
      <c r="DN149" s="70"/>
      <c r="DO149" s="70"/>
      <c r="DP149" s="63"/>
      <c r="DQ149" s="63"/>
      <c r="DR149" s="63"/>
      <c r="DS149" s="34"/>
      <c r="DT149" s="34"/>
      <c r="DU149" s="34"/>
      <c r="DV149" s="34"/>
      <c r="DW149" s="34"/>
      <c r="DX149" s="34"/>
      <c r="DY149" s="34"/>
      <c r="DZ149" s="34"/>
      <c r="EA149" s="34"/>
      <c r="EB149" s="70"/>
      <c r="EC149" s="70"/>
      <c r="ED149" s="70"/>
      <c r="EE149" s="70"/>
      <c r="EF149" s="63"/>
      <c r="EG149" s="63"/>
      <c r="EH149" s="63"/>
      <c r="EI149" s="34"/>
      <c r="EJ149" s="34"/>
      <c r="EK149" s="34"/>
      <c r="EL149" s="34"/>
      <c r="EM149" s="34"/>
      <c r="EN149" s="34"/>
      <c r="EO149" s="34"/>
      <c r="EP149" s="34"/>
      <c r="EQ149" s="34"/>
      <c r="ER149" s="70"/>
      <c r="ES149" s="70"/>
      <c r="ET149" s="70"/>
      <c r="EU149" s="70"/>
      <c r="EV149" s="63"/>
      <c r="EW149" s="63"/>
      <c r="EX149" s="63"/>
      <c r="EY149" s="34"/>
      <c r="EZ149" s="34"/>
      <c r="FA149" s="34"/>
      <c r="FB149" s="34"/>
      <c r="FC149" s="34"/>
      <c r="FD149" s="34"/>
      <c r="FE149" s="34"/>
      <c r="FF149" s="34"/>
      <c r="FG149" s="34"/>
      <c r="FH149" s="70"/>
      <c r="FI149" s="70"/>
      <c r="FJ149" s="70"/>
      <c r="FK149" s="70"/>
      <c r="FL149" s="63"/>
      <c r="FM149" s="63"/>
      <c r="FN149" s="63"/>
      <c r="FO149" s="34"/>
      <c r="FP149" s="34"/>
      <c r="FQ149" s="34"/>
      <c r="FR149" s="34"/>
      <c r="FS149" s="34"/>
      <c r="FT149" s="34"/>
      <c r="FU149" s="34"/>
      <c r="FV149" s="34"/>
      <c r="FW149" s="34"/>
      <c r="FX149" s="70"/>
      <c r="FY149" s="70"/>
      <c r="FZ149" s="70"/>
      <c r="GA149" s="70"/>
      <c r="GB149" s="63"/>
      <c r="GC149" s="63"/>
      <c r="GD149" s="63"/>
      <c r="GE149" s="34"/>
      <c r="GF149" s="34"/>
      <c r="GG149" s="34"/>
      <c r="GH149" s="34"/>
      <c r="GI149" s="34"/>
      <c r="GJ149" s="34"/>
      <c r="GK149" s="34"/>
      <c r="GL149" s="34"/>
      <c r="GM149" s="34"/>
      <c r="GN149" s="70"/>
      <c r="GO149" s="70"/>
      <c r="GP149" s="70"/>
      <c r="GQ149" s="70"/>
      <c r="GR149" s="63"/>
      <c r="GS149" s="63"/>
      <c r="GT149" s="63"/>
      <c r="GU149" s="34"/>
      <c r="GV149" s="34"/>
      <c r="GW149" s="34"/>
      <c r="GX149" s="34"/>
      <c r="GY149" s="34"/>
      <c r="GZ149" s="34"/>
      <c r="HA149" s="34"/>
      <c r="HB149" s="34"/>
      <c r="HC149" s="34"/>
      <c r="HD149" s="70"/>
      <c r="HE149" s="70"/>
      <c r="HF149" s="70"/>
      <c r="HG149" s="70"/>
      <c r="HH149" s="63"/>
      <c r="HI149" s="63"/>
      <c r="HJ149" s="63"/>
      <c r="HK149" s="34"/>
      <c r="HL149" s="34"/>
      <c r="HM149" s="34"/>
      <c r="HN149" s="34"/>
      <c r="HO149" s="34"/>
      <c r="HP149" s="34"/>
      <c r="HQ149" s="34"/>
      <c r="HR149" s="34"/>
      <c r="HS149" s="34"/>
      <c r="HT149" s="70"/>
      <c r="HU149" s="70"/>
      <c r="HV149" s="70"/>
      <c r="HW149" s="70"/>
      <c r="HX149" s="63"/>
      <c r="HY149" s="63"/>
      <c r="HZ149" s="63"/>
    </row>
    <row r="150" s="1" customFormat="1" ht="201" customHeight="1" spans="1:234">
      <c r="A150" s="34"/>
      <c r="B150" s="34"/>
      <c r="C150" s="34"/>
      <c r="D150" s="34"/>
      <c r="E150" s="34"/>
      <c r="F150" s="2"/>
      <c r="G150" s="63"/>
      <c r="H150" s="2"/>
      <c r="I150" s="63"/>
      <c r="J150" s="2"/>
      <c r="K150" s="34"/>
      <c r="L150" s="34"/>
      <c r="M150" s="34"/>
      <c r="N150" s="34"/>
      <c r="O150" s="34"/>
      <c r="P150" s="34"/>
      <c r="Q150" s="34"/>
      <c r="R150" s="34"/>
      <c r="S150" s="34"/>
      <c r="T150" s="70"/>
      <c r="U150" s="70"/>
      <c r="V150" s="70"/>
      <c r="W150" s="70"/>
      <c r="X150" s="63"/>
      <c r="Y150" s="63"/>
      <c r="Z150" s="63"/>
      <c r="AA150" s="34"/>
      <c r="AB150" s="34"/>
      <c r="AC150" s="34"/>
      <c r="AD150" s="34"/>
      <c r="AE150" s="34"/>
      <c r="AF150" s="34"/>
      <c r="AG150" s="34"/>
      <c r="AH150" s="34"/>
      <c r="AI150" s="34"/>
      <c r="AJ150" s="70"/>
      <c r="AK150" s="70"/>
      <c r="AL150" s="70"/>
      <c r="AM150" s="70"/>
      <c r="AN150" s="63"/>
      <c r="AO150" s="63"/>
      <c r="AP150" s="63"/>
      <c r="AQ150" s="34"/>
      <c r="AR150" s="34"/>
      <c r="AS150" s="34"/>
      <c r="AT150" s="34"/>
      <c r="AU150" s="34"/>
      <c r="AV150" s="34"/>
      <c r="AW150" s="34"/>
      <c r="AX150" s="34"/>
      <c r="AY150" s="34"/>
      <c r="AZ150" s="70"/>
      <c r="BA150" s="70"/>
      <c r="BB150" s="70"/>
      <c r="BC150" s="70"/>
      <c r="BD150" s="63"/>
      <c r="BE150" s="63"/>
      <c r="BF150" s="63"/>
      <c r="BG150" s="34"/>
      <c r="BH150" s="34"/>
      <c r="BI150" s="34"/>
      <c r="BJ150" s="34"/>
      <c r="BK150" s="34"/>
      <c r="BL150" s="34"/>
      <c r="BM150" s="34"/>
      <c r="BN150" s="34"/>
      <c r="BO150" s="34"/>
      <c r="BP150" s="70"/>
      <c r="BQ150" s="70"/>
      <c r="BR150" s="70"/>
      <c r="BS150" s="70"/>
      <c r="BT150" s="63"/>
      <c r="BU150" s="63"/>
      <c r="BV150" s="63"/>
      <c r="BW150" s="34"/>
      <c r="BX150" s="34"/>
      <c r="BY150" s="34"/>
      <c r="BZ150" s="34"/>
      <c r="CA150" s="34"/>
      <c r="CB150" s="34"/>
      <c r="CC150" s="34"/>
      <c r="CD150" s="34"/>
      <c r="CE150" s="34"/>
      <c r="CF150" s="70"/>
      <c r="CG150" s="70"/>
      <c r="CH150" s="70"/>
      <c r="CI150" s="70"/>
      <c r="CJ150" s="63"/>
      <c r="CK150" s="63"/>
      <c r="CL150" s="63"/>
      <c r="CM150" s="34"/>
      <c r="CN150" s="34"/>
      <c r="CO150" s="34"/>
      <c r="CP150" s="34"/>
      <c r="CQ150" s="34"/>
      <c r="CR150" s="34"/>
      <c r="CS150" s="34"/>
      <c r="CT150" s="34"/>
      <c r="CU150" s="34"/>
      <c r="CV150" s="70"/>
      <c r="CW150" s="70"/>
      <c r="CX150" s="70"/>
      <c r="CY150" s="70"/>
      <c r="CZ150" s="63"/>
      <c r="DA150" s="63"/>
      <c r="DB150" s="63"/>
      <c r="DC150" s="34"/>
      <c r="DD150" s="34"/>
      <c r="DE150" s="34"/>
      <c r="DF150" s="34"/>
      <c r="DG150" s="34"/>
      <c r="DH150" s="34"/>
      <c r="DI150" s="34"/>
      <c r="DJ150" s="34"/>
      <c r="DK150" s="34"/>
      <c r="DL150" s="70"/>
      <c r="DM150" s="70"/>
      <c r="DN150" s="70"/>
      <c r="DO150" s="70"/>
      <c r="DP150" s="63"/>
      <c r="DQ150" s="63"/>
      <c r="DR150" s="63"/>
      <c r="DS150" s="34"/>
      <c r="DT150" s="34"/>
      <c r="DU150" s="34"/>
      <c r="DV150" s="34"/>
      <c r="DW150" s="34"/>
      <c r="DX150" s="34"/>
      <c r="DY150" s="34"/>
      <c r="DZ150" s="34"/>
      <c r="EA150" s="34"/>
      <c r="EB150" s="70"/>
      <c r="EC150" s="70"/>
      <c r="ED150" s="70"/>
      <c r="EE150" s="70"/>
      <c r="EF150" s="63"/>
      <c r="EG150" s="63"/>
      <c r="EH150" s="63"/>
      <c r="EI150" s="34"/>
      <c r="EJ150" s="34"/>
      <c r="EK150" s="34"/>
      <c r="EL150" s="34"/>
      <c r="EM150" s="34"/>
      <c r="EN150" s="34"/>
      <c r="EO150" s="34"/>
      <c r="EP150" s="34"/>
      <c r="EQ150" s="34"/>
      <c r="ER150" s="70"/>
      <c r="ES150" s="70"/>
      <c r="ET150" s="70"/>
      <c r="EU150" s="70"/>
      <c r="EV150" s="63"/>
      <c r="EW150" s="63"/>
      <c r="EX150" s="63"/>
      <c r="EY150" s="34"/>
      <c r="EZ150" s="34"/>
      <c r="FA150" s="34"/>
      <c r="FB150" s="34"/>
      <c r="FC150" s="34"/>
      <c r="FD150" s="34"/>
      <c r="FE150" s="34"/>
      <c r="FF150" s="34"/>
      <c r="FG150" s="34"/>
      <c r="FH150" s="70"/>
      <c r="FI150" s="70"/>
      <c r="FJ150" s="70"/>
      <c r="FK150" s="70"/>
      <c r="FL150" s="63"/>
      <c r="FM150" s="63"/>
      <c r="FN150" s="63"/>
      <c r="FO150" s="34"/>
      <c r="FP150" s="34"/>
      <c r="FQ150" s="34"/>
      <c r="FR150" s="34"/>
      <c r="FS150" s="34"/>
      <c r="FT150" s="34"/>
      <c r="FU150" s="34"/>
      <c r="FV150" s="34"/>
      <c r="FW150" s="34"/>
      <c r="FX150" s="70"/>
      <c r="FY150" s="70"/>
      <c r="FZ150" s="70"/>
      <c r="GA150" s="70"/>
      <c r="GB150" s="63"/>
      <c r="GC150" s="63"/>
      <c r="GD150" s="63"/>
      <c r="GE150" s="34"/>
      <c r="GF150" s="34"/>
      <c r="GG150" s="34"/>
      <c r="GH150" s="34"/>
      <c r="GI150" s="34"/>
      <c r="GJ150" s="34"/>
      <c r="GK150" s="34"/>
      <c r="GL150" s="34"/>
      <c r="GM150" s="34"/>
      <c r="GN150" s="70"/>
      <c r="GO150" s="70"/>
      <c r="GP150" s="70"/>
      <c r="GQ150" s="70"/>
      <c r="GR150" s="63"/>
      <c r="GS150" s="63"/>
      <c r="GT150" s="63"/>
      <c r="GU150" s="34"/>
      <c r="GV150" s="34"/>
      <c r="GW150" s="34"/>
      <c r="GX150" s="34"/>
      <c r="GY150" s="34"/>
      <c r="GZ150" s="34"/>
      <c r="HA150" s="34"/>
      <c r="HB150" s="34"/>
      <c r="HC150" s="34"/>
      <c r="HD150" s="70"/>
      <c r="HE150" s="70"/>
      <c r="HF150" s="70"/>
      <c r="HG150" s="70"/>
      <c r="HH150" s="63"/>
      <c r="HI150" s="63"/>
      <c r="HJ150" s="63"/>
      <c r="HK150" s="34"/>
      <c r="HL150" s="34"/>
      <c r="HM150" s="34"/>
      <c r="HN150" s="34"/>
      <c r="HO150" s="34"/>
      <c r="HP150" s="34"/>
      <c r="HQ150" s="34"/>
      <c r="HR150" s="34"/>
      <c r="HS150" s="34"/>
      <c r="HT150" s="70"/>
      <c r="HU150" s="70"/>
      <c r="HV150" s="70"/>
      <c r="HW150" s="70"/>
      <c r="HX150" s="63"/>
      <c r="HY150" s="63"/>
      <c r="HZ150" s="63"/>
    </row>
    <row r="151" s="1" customFormat="1" ht="30.75" customHeight="1" spans="1:11">
      <c r="A151" s="6" t="s">
        <v>0</v>
      </c>
      <c r="B151" s="6"/>
      <c r="C151" s="6"/>
      <c r="D151" s="6"/>
      <c r="E151" s="6"/>
      <c r="F151" s="7"/>
      <c r="G151" s="6"/>
      <c r="H151" s="7"/>
      <c r="I151" s="6"/>
      <c r="J151" s="7"/>
      <c r="K151" s="6"/>
    </row>
    <row r="152" s="1" customFormat="1" ht="18" customHeight="1" spans="1:11">
      <c r="A152" s="8" t="s">
        <v>1</v>
      </c>
      <c r="B152" s="8"/>
      <c r="C152" s="8"/>
      <c r="D152" s="9"/>
      <c r="E152" s="9"/>
      <c r="F152" s="10"/>
      <c r="G152" s="11"/>
      <c r="H152" s="10"/>
      <c r="I152" s="11"/>
      <c r="J152" s="10"/>
      <c r="K152" s="37" t="s">
        <v>2</v>
      </c>
    </row>
    <row r="153" s="1" customFormat="1" ht="24" customHeight="1" spans="1:11">
      <c r="A153" s="12" t="s">
        <v>3</v>
      </c>
      <c r="B153" s="12" t="s">
        <v>4</v>
      </c>
      <c r="C153" s="13" t="s">
        <v>5</v>
      </c>
      <c r="D153" s="13"/>
      <c r="E153" s="13"/>
      <c r="F153" s="14"/>
      <c r="G153" s="15" t="s">
        <v>6</v>
      </c>
      <c r="H153" s="15"/>
      <c r="I153" s="38" t="s">
        <v>7</v>
      </c>
      <c r="J153" s="38" t="s">
        <v>8</v>
      </c>
      <c r="K153" s="39" t="s">
        <v>9</v>
      </c>
    </row>
    <row r="154" s="1" customFormat="1" ht="24.75" customHeight="1" spans="1:11">
      <c r="A154" s="16"/>
      <c r="B154" s="16"/>
      <c r="C154" s="17" t="s">
        <v>10</v>
      </c>
      <c r="D154" s="13"/>
      <c r="E154" s="18" t="s">
        <v>11</v>
      </c>
      <c r="F154" s="19" t="s">
        <v>12</v>
      </c>
      <c r="G154" s="20" t="s">
        <v>11</v>
      </c>
      <c r="H154" s="19" t="s">
        <v>12</v>
      </c>
      <c r="I154" s="15" t="s">
        <v>11</v>
      </c>
      <c r="J154" s="15"/>
      <c r="K154" s="40"/>
    </row>
    <row r="155" s="1" customFormat="1" ht="22.5" customHeight="1" spans="1:11">
      <c r="A155" s="21"/>
      <c r="B155" s="21"/>
      <c r="C155" s="18" t="s">
        <v>13</v>
      </c>
      <c r="D155" s="18" t="s">
        <v>14</v>
      </c>
      <c r="E155" s="18"/>
      <c r="F155" s="20"/>
      <c r="G155" s="15"/>
      <c r="H155" s="20"/>
      <c r="I155" s="15"/>
      <c r="J155" s="15"/>
      <c r="K155" s="41"/>
    </row>
    <row r="156" s="1" customFormat="1" ht="30" customHeight="1" spans="1:11">
      <c r="A156" s="64">
        <v>23</v>
      </c>
      <c r="B156" s="22" t="s">
        <v>160</v>
      </c>
      <c r="C156" s="22">
        <f>SUM(C157:C179)</f>
        <v>34</v>
      </c>
      <c r="D156" s="22">
        <v>6</v>
      </c>
      <c r="E156" s="22">
        <f>SUM(E157:E179)</f>
        <v>216</v>
      </c>
      <c r="F156" s="24">
        <f>SUM(F157:F179)</f>
        <v>116.980696</v>
      </c>
      <c r="G156" s="24">
        <f>SUM(G157:G179)</f>
        <v>695</v>
      </c>
      <c r="H156" s="2">
        <f>SUM(H157:H179)</f>
        <v>568.61597</v>
      </c>
      <c r="I156" s="23">
        <v>0</v>
      </c>
      <c r="J156" s="24"/>
      <c r="K156" s="42"/>
    </row>
    <row r="157" s="1" customFormat="1" ht="15" customHeight="1" spans="1:11">
      <c r="A157" s="64">
        <v>1</v>
      </c>
      <c r="B157" s="22" t="s">
        <v>161</v>
      </c>
      <c r="C157" s="22">
        <v>4</v>
      </c>
      <c r="D157" s="22">
        <v>6</v>
      </c>
      <c r="E157" s="22">
        <f t="shared" ref="E157:E163" si="16">SUM(C157*D157)</f>
        <v>24</v>
      </c>
      <c r="F157" s="24">
        <v>16.367696</v>
      </c>
      <c r="G157" s="24">
        <v>40</v>
      </c>
      <c r="H157" s="24">
        <v>43.8024</v>
      </c>
      <c r="I157" s="42">
        <v>0</v>
      </c>
      <c r="J157" s="24"/>
      <c r="K157" s="42"/>
    </row>
    <row r="158" s="1" customFormat="1" ht="15" customHeight="1" spans="1:11">
      <c r="A158" s="64">
        <v>2</v>
      </c>
      <c r="B158" s="22" t="s">
        <v>162</v>
      </c>
      <c r="C158" s="22">
        <v>2</v>
      </c>
      <c r="D158" s="22">
        <v>6</v>
      </c>
      <c r="E158" s="22">
        <f t="shared" si="16"/>
        <v>12</v>
      </c>
      <c r="F158" s="24">
        <v>10.322477</v>
      </c>
      <c r="G158" s="24">
        <v>40</v>
      </c>
      <c r="H158" s="24">
        <v>39.4731</v>
      </c>
      <c r="I158" s="42">
        <v>0</v>
      </c>
      <c r="J158" s="24"/>
      <c r="K158" s="42"/>
    </row>
    <row r="159" s="1" customFormat="1" ht="15" customHeight="1" spans="1:11">
      <c r="A159" s="64">
        <v>3</v>
      </c>
      <c r="B159" s="22" t="s">
        <v>163</v>
      </c>
      <c r="C159" s="22">
        <v>4</v>
      </c>
      <c r="D159" s="22">
        <v>6</v>
      </c>
      <c r="E159" s="22">
        <f t="shared" si="16"/>
        <v>24</v>
      </c>
      <c r="F159" s="24">
        <v>6.31362</v>
      </c>
      <c r="G159" s="24">
        <v>100</v>
      </c>
      <c r="H159" s="24">
        <v>94.315</v>
      </c>
      <c r="I159" s="42">
        <v>0</v>
      </c>
      <c r="J159" s="24"/>
      <c r="K159" s="42"/>
    </row>
    <row r="160" s="1" customFormat="1" ht="15" customHeight="1" spans="1:11">
      <c r="A160" s="64">
        <v>4</v>
      </c>
      <c r="B160" s="22" t="s">
        <v>164</v>
      </c>
      <c r="C160" s="22">
        <v>2</v>
      </c>
      <c r="D160" s="22">
        <v>6</v>
      </c>
      <c r="E160" s="22">
        <f t="shared" si="16"/>
        <v>12</v>
      </c>
      <c r="F160" s="24">
        <v>4.3493</v>
      </c>
      <c r="G160" s="24">
        <v>35</v>
      </c>
      <c r="H160" s="24">
        <v>11.96</v>
      </c>
      <c r="I160" s="42">
        <v>0</v>
      </c>
      <c r="J160" s="24"/>
      <c r="K160" s="42"/>
    </row>
    <row r="161" s="1" customFormat="1" ht="15" customHeight="1" spans="1:11">
      <c r="A161" s="64">
        <v>5</v>
      </c>
      <c r="B161" s="22" t="s">
        <v>165</v>
      </c>
      <c r="C161" s="22">
        <v>1</v>
      </c>
      <c r="D161" s="22">
        <v>6</v>
      </c>
      <c r="E161" s="22">
        <f t="shared" si="16"/>
        <v>6</v>
      </c>
      <c r="F161" s="24">
        <v>5.8309</v>
      </c>
      <c r="G161" s="24">
        <v>32</v>
      </c>
      <c r="H161" s="24">
        <v>20.2014</v>
      </c>
      <c r="I161" s="42">
        <v>0</v>
      </c>
      <c r="J161" s="24"/>
      <c r="K161" s="42"/>
    </row>
    <row r="162" s="1" customFormat="1" ht="15" customHeight="1" spans="1:11">
      <c r="A162" s="64">
        <v>6</v>
      </c>
      <c r="B162" s="22" t="s">
        <v>166</v>
      </c>
      <c r="C162" s="22">
        <v>1</v>
      </c>
      <c r="D162" s="22">
        <v>6</v>
      </c>
      <c r="E162" s="22">
        <f t="shared" si="16"/>
        <v>6</v>
      </c>
      <c r="F162" s="24">
        <v>6</v>
      </c>
      <c r="G162" s="24">
        <v>25</v>
      </c>
      <c r="H162" s="24">
        <v>8.3361</v>
      </c>
      <c r="I162" s="42">
        <v>0</v>
      </c>
      <c r="J162" s="24"/>
      <c r="K162" s="42"/>
    </row>
    <row r="163" s="1" customFormat="1" ht="15" customHeight="1" spans="1:11">
      <c r="A163" s="64">
        <v>7</v>
      </c>
      <c r="B163" s="22" t="s">
        <v>167</v>
      </c>
      <c r="C163" s="22">
        <v>2</v>
      </c>
      <c r="D163" s="22">
        <v>6</v>
      </c>
      <c r="E163" s="22">
        <f t="shared" si="16"/>
        <v>12</v>
      </c>
      <c r="F163" s="24">
        <v>5.194</v>
      </c>
      <c r="G163" s="24">
        <v>40</v>
      </c>
      <c r="H163" s="24">
        <v>39.2476</v>
      </c>
      <c r="I163" s="42">
        <v>0</v>
      </c>
      <c r="J163" s="24"/>
      <c r="K163" s="42"/>
    </row>
    <row r="164" s="1" customFormat="1" ht="15" customHeight="1" spans="1:11">
      <c r="A164" s="64">
        <v>8</v>
      </c>
      <c r="B164" s="22" t="s">
        <v>168</v>
      </c>
      <c r="C164" s="22">
        <v>0</v>
      </c>
      <c r="D164" s="22">
        <v>6</v>
      </c>
      <c r="E164" s="22">
        <v>6</v>
      </c>
      <c r="F164" s="24">
        <v>6</v>
      </c>
      <c r="G164" s="24">
        <v>30</v>
      </c>
      <c r="H164" s="24">
        <v>29.2141</v>
      </c>
      <c r="I164" s="42">
        <v>0</v>
      </c>
      <c r="J164" s="24"/>
      <c r="K164" s="42"/>
    </row>
    <row r="165" s="1" customFormat="1" ht="15" customHeight="1" spans="1:11">
      <c r="A165" s="64">
        <v>9</v>
      </c>
      <c r="B165" s="22" t="s">
        <v>169</v>
      </c>
      <c r="C165" s="22">
        <v>2</v>
      </c>
      <c r="D165" s="22">
        <v>6</v>
      </c>
      <c r="E165" s="22">
        <f t="shared" ref="E165:E179" si="17">SUM(C165*D165)</f>
        <v>12</v>
      </c>
      <c r="F165" s="24">
        <v>5.8938</v>
      </c>
      <c r="G165" s="24">
        <v>25</v>
      </c>
      <c r="H165" s="24">
        <v>12.5099</v>
      </c>
      <c r="I165" s="42">
        <v>0</v>
      </c>
      <c r="J165" s="24"/>
      <c r="K165" s="42"/>
    </row>
    <row r="166" s="1" customFormat="1" ht="15" customHeight="1" spans="1:11">
      <c r="A166" s="64">
        <v>10</v>
      </c>
      <c r="B166" s="22" t="s">
        <v>170</v>
      </c>
      <c r="C166" s="22">
        <v>0</v>
      </c>
      <c r="D166" s="22">
        <v>6</v>
      </c>
      <c r="E166" s="22">
        <v>6</v>
      </c>
      <c r="F166" s="24">
        <v>0</v>
      </c>
      <c r="G166" s="24">
        <v>22</v>
      </c>
      <c r="H166" s="24">
        <v>22.4612</v>
      </c>
      <c r="I166" s="42">
        <v>0</v>
      </c>
      <c r="J166" s="24"/>
      <c r="K166" s="42"/>
    </row>
    <row r="167" s="1" customFormat="1" ht="15" customHeight="1" spans="1:11">
      <c r="A167" s="64">
        <v>11</v>
      </c>
      <c r="B167" s="22" t="s">
        <v>171</v>
      </c>
      <c r="C167" s="22">
        <v>1</v>
      </c>
      <c r="D167" s="22">
        <v>6</v>
      </c>
      <c r="E167" s="22">
        <v>6</v>
      </c>
      <c r="F167" s="24">
        <v>5.60638</v>
      </c>
      <c r="G167" s="24">
        <v>35</v>
      </c>
      <c r="H167" s="24">
        <v>25.7157</v>
      </c>
      <c r="I167" s="42">
        <v>0</v>
      </c>
      <c r="J167" s="24"/>
      <c r="K167" s="42"/>
    </row>
    <row r="168" s="1" customFormat="1" ht="15" customHeight="1" spans="1:11">
      <c r="A168" s="64">
        <v>12</v>
      </c>
      <c r="B168" s="22" t="s">
        <v>172</v>
      </c>
      <c r="C168" s="22">
        <v>1</v>
      </c>
      <c r="D168" s="22">
        <v>6</v>
      </c>
      <c r="E168" s="22">
        <v>6</v>
      </c>
      <c r="F168" s="24">
        <v>3.898673</v>
      </c>
      <c r="G168" s="24">
        <v>25</v>
      </c>
      <c r="H168" s="24">
        <v>15.1122</v>
      </c>
      <c r="I168" s="42">
        <v>0</v>
      </c>
      <c r="J168" s="24"/>
      <c r="K168" s="42"/>
    </row>
    <row r="169" s="1" customFormat="1" ht="15" customHeight="1" spans="1:11">
      <c r="A169" s="64">
        <v>13</v>
      </c>
      <c r="B169" s="22" t="s">
        <v>173</v>
      </c>
      <c r="C169" s="22">
        <v>1</v>
      </c>
      <c r="D169" s="22">
        <v>6</v>
      </c>
      <c r="E169" s="22">
        <f t="shared" si="17"/>
        <v>6</v>
      </c>
      <c r="F169" s="24">
        <v>4.145</v>
      </c>
      <c r="G169" s="24">
        <v>22</v>
      </c>
      <c r="H169" s="24">
        <v>22</v>
      </c>
      <c r="I169" s="42">
        <v>0</v>
      </c>
      <c r="J169" s="24"/>
      <c r="K169" s="42"/>
    </row>
    <row r="170" s="1" customFormat="1" ht="15" customHeight="1" spans="1:11">
      <c r="A170" s="64">
        <v>14</v>
      </c>
      <c r="B170" s="22" t="s">
        <v>174</v>
      </c>
      <c r="C170" s="22">
        <v>1</v>
      </c>
      <c r="D170" s="22">
        <v>6</v>
      </c>
      <c r="E170" s="22">
        <f t="shared" si="17"/>
        <v>6</v>
      </c>
      <c r="F170" s="24">
        <v>2.1244</v>
      </c>
      <c r="G170" s="24">
        <v>20</v>
      </c>
      <c r="H170" s="24">
        <v>30.8865</v>
      </c>
      <c r="I170" s="42">
        <v>0</v>
      </c>
      <c r="J170" s="24"/>
      <c r="K170" s="42"/>
    </row>
    <row r="171" s="1" customFormat="1" ht="15" customHeight="1" spans="1:11">
      <c r="A171" s="64">
        <v>15</v>
      </c>
      <c r="B171" s="22" t="s">
        <v>175</v>
      </c>
      <c r="C171" s="22">
        <v>1</v>
      </c>
      <c r="D171" s="22">
        <v>6</v>
      </c>
      <c r="E171" s="22">
        <f t="shared" si="17"/>
        <v>6</v>
      </c>
      <c r="F171" s="24">
        <v>6.882075</v>
      </c>
      <c r="G171" s="24">
        <v>20</v>
      </c>
      <c r="H171" s="24">
        <v>15.189</v>
      </c>
      <c r="I171" s="42">
        <v>0</v>
      </c>
      <c r="J171" s="24"/>
      <c r="K171" s="42"/>
    </row>
    <row r="172" s="1" customFormat="1" ht="15" customHeight="1" spans="1:11">
      <c r="A172" s="64">
        <v>16</v>
      </c>
      <c r="B172" s="22" t="s">
        <v>176</v>
      </c>
      <c r="C172" s="22">
        <v>1</v>
      </c>
      <c r="D172" s="22">
        <v>6</v>
      </c>
      <c r="E172" s="22">
        <f t="shared" si="17"/>
        <v>6</v>
      </c>
      <c r="F172" s="24">
        <v>1.6466</v>
      </c>
      <c r="G172" s="24">
        <v>20</v>
      </c>
      <c r="H172" s="24">
        <v>13.0008</v>
      </c>
      <c r="I172" s="42">
        <v>0</v>
      </c>
      <c r="J172" s="24"/>
      <c r="K172" s="42"/>
    </row>
    <row r="173" s="1" customFormat="1" ht="15" customHeight="1" spans="1:11">
      <c r="A173" s="64">
        <v>17</v>
      </c>
      <c r="B173" s="22" t="s">
        <v>177</v>
      </c>
      <c r="C173" s="22">
        <v>2</v>
      </c>
      <c r="D173" s="22">
        <v>6</v>
      </c>
      <c r="E173" s="22">
        <f t="shared" si="17"/>
        <v>12</v>
      </c>
      <c r="F173" s="24">
        <v>1.55</v>
      </c>
      <c r="G173" s="24">
        <v>20</v>
      </c>
      <c r="H173" s="24">
        <v>19.9916</v>
      </c>
      <c r="I173" s="42">
        <v>0</v>
      </c>
      <c r="J173" s="24"/>
      <c r="K173" s="42"/>
    </row>
    <row r="174" s="1" customFormat="1" ht="15" customHeight="1" spans="1:11">
      <c r="A174" s="64">
        <v>18</v>
      </c>
      <c r="B174" s="22" t="s">
        <v>178</v>
      </c>
      <c r="C174" s="22">
        <v>1</v>
      </c>
      <c r="D174" s="22">
        <v>6</v>
      </c>
      <c r="E174" s="22">
        <f t="shared" si="17"/>
        <v>6</v>
      </c>
      <c r="F174" s="24">
        <v>3.8803</v>
      </c>
      <c r="G174" s="24">
        <v>20</v>
      </c>
      <c r="H174" s="24">
        <v>10.2418</v>
      </c>
      <c r="I174" s="42">
        <v>0</v>
      </c>
      <c r="J174" s="24"/>
      <c r="K174" s="42"/>
    </row>
    <row r="175" s="1" customFormat="1" ht="15" customHeight="1" spans="1:11">
      <c r="A175" s="64">
        <v>19</v>
      </c>
      <c r="B175" s="22" t="s">
        <v>179</v>
      </c>
      <c r="C175" s="22">
        <v>1</v>
      </c>
      <c r="D175" s="22">
        <v>6</v>
      </c>
      <c r="E175" s="22">
        <f t="shared" si="17"/>
        <v>6</v>
      </c>
      <c r="F175" s="24">
        <v>5.525</v>
      </c>
      <c r="G175" s="24">
        <v>22</v>
      </c>
      <c r="H175" s="24">
        <v>22.8</v>
      </c>
      <c r="I175" s="42">
        <v>0</v>
      </c>
      <c r="J175" s="24"/>
      <c r="K175" s="42"/>
    </row>
    <row r="176" s="1" customFormat="1" ht="15" customHeight="1" spans="1:11">
      <c r="A176" s="64">
        <v>20</v>
      </c>
      <c r="B176" s="22" t="s">
        <v>180</v>
      </c>
      <c r="C176" s="22">
        <v>1</v>
      </c>
      <c r="D176" s="22">
        <v>6</v>
      </c>
      <c r="E176" s="22">
        <f t="shared" si="17"/>
        <v>6</v>
      </c>
      <c r="F176" s="24">
        <v>5.98909</v>
      </c>
      <c r="G176" s="24">
        <v>20</v>
      </c>
      <c r="H176" s="24">
        <v>19.75867</v>
      </c>
      <c r="I176" s="42">
        <v>0</v>
      </c>
      <c r="J176" s="24"/>
      <c r="K176" s="42"/>
    </row>
    <row r="177" s="1" customFormat="1" ht="15" customHeight="1" spans="1:11">
      <c r="A177" s="64">
        <v>21</v>
      </c>
      <c r="B177" s="22" t="s">
        <v>181</v>
      </c>
      <c r="C177" s="22">
        <v>1</v>
      </c>
      <c r="D177" s="22">
        <v>6</v>
      </c>
      <c r="E177" s="22">
        <f t="shared" si="17"/>
        <v>6</v>
      </c>
      <c r="F177" s="24">
        <v>0</v>
      </c>
      <c r="G177" s="24">
        <v>22</v>
      </c>
      <c r="H177" s="24">
        <v>5.2005</v>
      </c>
      <c r="I177" s="42">
        <v>0</v>
      </c>
      <c r="J177" s="24"/>
      <c r="K177" s="42"/>
    </row>
    <row r="178" s="1" customFormat="1" ht="15" customHeight="1" spans="1:11">
      <c r="A178" s="64">
        <v>22</v>
      </c>
      <c r="B178" s="22" t="s">
        <v>182</v>
      </c>
      <c r="C178" s="22">
        <v>1</v>
      </c>
      <c r="D178" s="22">
        <v>6</v>
      </c>
      <c r="E178" s="22">
        <f t="shared" si="17"/>
        <v>6</v>
      </c>
      <c r="F178" s="24">
        <v>2.65915</v>
      </c>
      <c r="G178" s="24">
        <v>20</v>
      </c>
      <c r="H178" s="24">
        <v>17.9963</v>
      </c>
      <c r="I178" s="42">
        <v>0</v>
      </c>
      <c r="J178" s="24"/>
      <c r="K178" s="42"/>
    </row>
    <row r="179" s="1" customFormat="1" ht="15" customHeight="1" spans="1:11">
      <c r="A179" s="64">
        <v>23</v>
      </c>
      <c r="B179" s="22" t="s">
        <v>183</v>
      </c>
      <c r="C179" s="22">
        <v>3</v>
      </c>
      <c r="D179" s="22">
        <v>6</v>
      </c>
      <c r="E179" s="22">
        <f t="shared" si="17"/>
        <v>18</v>
      </c>
      <c r="F179" s="24">
        <v>6.802235</v>
      </c>
      <c r="G179" s="24">
        <v>40</v>
      </c>
      <c r="H179" s="24">
        <v>29.2021</v>
      </c>
      <c r="I179" s="42">
        <v>0</v>
      </c>
      <c r="J179" s="24"/>
      <c r="K179" s="42"/>
    </row>
  </sheetData>
  <protectedRanges>
    <protectedRange sqref="B118" name="区域1_1_2_2_1_1"/>
    <protectedRange sqref="B129" name="区域1_4_2_1_2"/>
    <protectedRange sqref="B135" name="区域1_6_1_2"/>
    <protectedRange sqref="B137" name="区域1_6_1_2_1"/>
    <protectedRange sqref="B138" name="区域1_6_1_2_2"/>
    <protectedRange sqref="B143" name="区域1_6_1_2_3"/>
  </protectedRanges>
  <mergeCells count="44">
    <mergeCell ref="A1:K1"/>
    <mergeCell ref="F2:G2"/>
    <mergeCell ref="C3:F3"/>
    <mergeCell ref="G3:H3"/>
    <mergeCell ref="C4:D4"/>
    <mergeCell ref="A17:K17"/>
    <mergeCell ref="A18:G18"/>
    <mergeCell ref="A20:K20"/>
    <mergeCell ref="F21:G21"/>
    <mergeCell ref="C22:F22"/>
    <mergeCell ref="G22:H22"/>
    <mergeCell ref="C23:D23"/>
    <mergeCell ref="A151:K151"/>
    <mergeCell ref="F152:G152"/>
    <mergeCell ref="C153:F153"/>
    <mergeCell ref="G153:H153"/>
    <mergeCell ref="C154:D154"/>
    <mergeCell ref="A3:A5"/>
    <mergeCell ref="A22:A24"/>
    <mergeCell ref="A153:A155"/>
    <mergeCell ref="B3:B5"/>
    <mergeCell ref="B22:B24"/>
    <mergeCell ref="B153:B155"/>
    <mergeCell ref="E4:E5"/>
    <mergeCell ref="E23:E24"/>
    <mergeCell ref="E154:E155"/>
    <mergeCell ref="F4:F5"/>
    <mergeCell ref="F23:F24"/>
    <mergeCell ref="F154:F155"/>
    <mergeCell ref="G4:G5"/>
    <mergeCell ref="G23:G24"/>
    <mergeCell ref="G154:G155"/>
    <mergeCell ref="H4:H5"/>
    <mergeCell ref="H23:H24"/>
    <mergeCell ref="H154:H155"/>
    <mergeCell ref="I4:I5"/>
    <mergeCell ref="I23:I24"/>
    <mergeCell ref="I154:I155"/>
    <mergeCell ref="J4:J5"/>
    <mergeCell ref="J23:J24"/>
    <mergeCell ref="J154:J155"/>
    <mergeCell ref="K3:K5"/>
    <mergeCell ref="K22:K24"/>
    <mergeCell ref="K153:K15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XZFG</dc:creator>
  <cp:lastModifiedBy>Administrator</cp:lastModifiedBy>
  <dcterms:created xsi:type="dcterms:W3CDTF">2021-03-16T02:41:00Z</dcterms:created>
  <dcterms:modified xsi:type="dcterms:W3CDTF">2021-04-01T08:29:03Z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2052-11.1.0.10446</vt:lpwstr>
  </property>
  <property fmtid="{D5CDD505-2E9C-101B-9397-08002B2CF9AE}" pid="3" name="ICV">
    <vt:lpwstr>A3557CF90F7E492D96EF65309F8C520C</vt:lpwstr>
  </property>
</Properties>
</file>