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s>
  <calcPr calcId="144525"/>
</workbook>
</file>

<file path=xl/sharedStrings.xml><?xml version="1.0" encoding="utf-8"?>
<sst xmlns="http://schemas.openxmlformats.org/spreadsheetml/2006/main" count="5370" uniqueCount="1429">
  <si>
    <r>
      <rPr>
        <sz val="15"/>
        <rFont val="宋体"/>
        <charset val="134"/>
      </rPr>
      <t>附件</t>
    </r>
    <r>
      <rPr>
        <sz val="15"/>
        <rFont val="Noto Sans CJK SC"/>
        <charset val="134"/>
      </rPr>
      <t xml:space="preserve"> 3</t>
    </r>
  </si>
  <si>
    <r>
      <t>沅陵县</t>
    </r>
    <r>
      <rPr>
        <sz val="21"/>
        <rFont val="FZXiaoBiaoSong-B05S"/>
        <charset val="134"/>
      </rPr>
      <t xml:space="preserve"> 2025 </t>
    </r>
    <r>
      <rPr>
        <sz val="21"/>
        <rFont val="宋体"/>
        <charset val="134"/>
      </rPr>
      <t>年衔接资金项目年中调整使用方案明细表</t>
    </r>
  </si>
  <si>
    <t>序号</t>
  </si>
  <si>
    <r>
      <rPr>
        <b/>
        <sz val="10"/>
        <rFont val="宋体"/>
        <charset val="134"/>
      </rPr>
      <t>任务方</t>
    </r>
    <r>
      <rPr>
        <b/>
        <sz val="10"/>
        <rFont val="Noto Sans CJK SC"/>
        <charset val="134"/>
      </rPr>
      <t xml:space="preserve">
</t>
    </r>
    <r>
      <rPr>
        <b/>
        <sz val="10"/>
        <rFont val="宋体"/>
        <charset val="134"/>
      </rPr>
      <t>向（乡村</t>
    </r>
    <r>
      <rPr>
        <b/>
        <sz val="10"/>
        <rFont val="Noto Sans CJK SC"/>
        <charset val="134"/>
      </rPr>
      <t xml:space="preserve">
</t>
    </r>
    <r>
      <rPr>
        <b/>
        <sz val="10"/>
        <rFont val="宋体"/>
        <charset val="134"/>
      </rPr>
      <t>振兴、少</t>
    </r>
    <r>
      <rPr>
        <b/>
        <sz val="10"/>
        <rFont val="Noto Sans CJK SC"/>
        <charset val="134"/>
      </rPr>
      <t xml:space="preserve">
</t>
    </r>
    <r>
      <rPr>
        <b/>
        <sz val="10"/>
        <rFont val="宋体"/>
        <charset val="134"/>
      </rPr>
      <t>数民族</t>
    </r>
    <r>
      <rPr>
        <b/>
        <sz val="10"/>
        <rFont val="Noto Sans CJK SC"/>
        <charset val="134"/>
      </rPr>
      <t xml:space="preserve">
</t>
    </r>
    <r>
      <rPr>
        <b/>
        <sz val="10"/>
        <rFont val="宋体"/>
        <charset val="134"/>
      </rPr>
      <t>等）</t>
    </r>
  </si>
  <si>
    <t>主管部门</t>
  </si>
  <si>
    <t>实施单位</t>
  </si>
  <si>
    <r>
      <rPr>
        <b/>
        <sz val="10"/>
        <rFont val="宋体"/>
        <charset val="134"/>
      </rPr>
      <t>建设</t>
    </r>
    <r>
      <rPr>
        <b/>
        <sz val="10"/>
        <rFont val="Noto Sans CJK SC"/>
        <charset val="134"/>
      </rPr>
      <t xml:space="preserve">
</t>
    </r>
    <r>
      <rPr>
        <b/>
        <sz val="10"/>
        <rFont val="宋体"/>
        <charset val="134"/>
      </rPr>
      <t>地点</t>
    </r>
  </si>
  <si>
    <r>
      <rPr>
        <b/>
        <sz val="10"/>
        <rFont val="宋体"/>
        <charset val="134"/>
      </rPr>
      <t>项目</t>
    </r>
    <r>
      <rPr>
        <b/>
        <sz val="10"/>
        <rFont val="Noto Sans CJK SC"/>
        <charset val="134"/>
      </rPr>
      <t xml:space="preserve">
</t>
    </r>
    <r>
      <rPr>
        <b/>
        <sz val="10"/>
        <rFont val="宋体"/>
        <charset val="134"/>
      </rPr>
      <t>类别</t>
    </r>
  </si>
  <si>
    <t>项目名称</t>
  </si>
  <si>
    <t>项目建设内容</t>
  </si>
  <si>
    <t>补助标准</t>
  </si>
  <si>
    <r>
      <rPr>
        <b/>
        <sz val="10"/>
        <rFont val="宋体"/>
        <charset val="134"/>
      </rPr>
      <t>项目</t>
    </r>
    <r>
      <rPr>
        <b/>
        <sz val="10"/>
        <rFont val="Noto Sans CJK SC"/>
        <charset val="134"/>
      </rPr>
      <t xml:space="preserve">
</t>
    </r>
    <r>
      <rPr>
        <b/>
        <sz val="10"/>
        <rFont val="宋体"/>
        <charset val="134"/>
      </rPr>
      <t>额度</t>
    </r>
    <r>
      <rPr>
        <b/>
        <sz val="10"/>
        <rFont val="Noto Sans CJK SC"/>
        <charset val="134"/>
      </rPr>
      <t xml:space="preserve">
</t>
    </r>
    <r>
      <rPr>
        <b/>
        <sz val="10"/>
        <rFont val="宋体"/>
        <charset val="134"/>
      </rPr>
      <t>（万元）</t>
    </r>
  </si>
  <si>
    <r>
      <rPr>
        <b/>
        <sz val="10"/>
        <rFont val="宋体"/>
        <charset val="134"/>
      </rPr>
      <t>资金来</t>
    </r>
    <r>
      <rPr>
        <b/>
        <sz val="10"/>
        <rFont val="Noto Sans CJK SC"/>
        <charset val="134"/>
      </rPr>
      <t xml:space="preserve">
</t>
    </r>
    <r>
      <rPr>
        <b/>
        <sz val="10"/>
        <rFont val="宋体"/>
        <charset val="134"/>
      </rPr>
      <t>源（财政衔接资</t>
    </r>
    <r>
      <rPr>
        <b/>
        <sz val="10"/>
        <rFont val="Noto Sans CJK SC"/>
        <charset val="134"/>
      </rPr>
      <t xml:space="preserve">
</t>
    </r>
    <r>
      <rPr>
        <b/>
        <sz val="10"/>
        <rFont val="宋体"/>
        <charset val="134"/>
      </rPr>
      <t>金）</t>
    </r>
  </si>
  <si>
    <t>项目建设开始日期</t>
  </si>
  <si>
    <t>项目建设结束日期</t>
  </si>
  <si>
    <r>
      <rPr>
        <b/>
        <sz val="10"/>
        <rFont val="宋体"/>
        <charset val="134"/>
      </rPr>
      <t>绩效目标（产业项</t>
    </r>
    <r>
      <rPr>
        <b/>
        <sz val="10"/>
        <rFont val="Noto Sans CJK SC"/>
        <charset val="134"/>
      </rPr>
      <t xml:space="preserve">
</t>
    </r>
    <r>
      <rPr>
        <b/>
        <sz val="10"/>
        <rFont val="宋体"/>
        <charset val="134"/>
      </rPr>
      <t>目：联农带农机制）</t>
    </r>
  </si>
  <si>
    <t>备注</t>
  </si>
  <si>
    <t>合计</t>
  </si>
  <si>
    <t>一</t>
  </si>
  <si>
    <r>
      <rPr>
        <b/>
        <sz val="10"/>
        <rFont val="宋体"/>
        <charset val="134"/>
      </rPr>
      <t>产业</t>
    </r>
    <r>
      <rPr>
        <b/>
        <sz val="10"/>
        <rFont val="Noto Sans CJK SC"/>
        <charset val="134"/>
      </rPr>
      <t xml:space="preserve">
</t>
    </r>
    <r>
      <rPr>
        <b/>
        <sz val="10"/>
        <rFont val="宋体"/>
        <charset val="134"/>
      </rPr>
      <t>发展</t>
    </r>
  </si>
  <si>
    <t>（一）</t>
  </si>
  <si>
    <r>
      <rPr>
        <b/>
        <sz val="10"/>
        <rFont val="宋体"/>
        <charset val="134"/>
      </rPr>
      <t>小额</t>
    </r>
    <r>
      <rPr>
        <b/>
        <sz val="10"/>
        <rFont val="Noto Sans CJK SC"/>
        <charset val="134"/>
      </rPr>
      <t xml:space="preserve">
</t>
    </r>
    <r>
      <rPr>
        <b/>
        <sz val="10"/>
        <rFont val="宋体"/>
        <charset val="134"/>
      </rPr>
      <t>贴息</t>
    </r>
  </si>
  <si>
    <t>乡村
振兴</t>
  </si>
  <si>
    <t>县金改办</t>
  </si>
  <si>
    <t>全县</t>
  </si>
  <si>
    <t>产业
发展</t>
  </si>
  <si>
    <t>小额信贷
贴息</t>
  </si>
  <si>
    <t>对脱贫户、监测对象发展产业进行小额信贷贴息</t>
  </si>
  <si>
    <t>按央行基准利率对贷款户进行贴息</t>
  </si>
  <si>
    <t>财政衔
接资金</t>
  </si>
  <si>
    <t>1.解决农户贷款难、融资难的问题; 2.降低受益农户发展产业贷款成本; 3.帮助受益农户稳步增收</t>
  </si>
  <si>
    <t>（二）</t>
  </si>
  <si>
    <r>
      <rPr>
        <b/>
        <sz val="10"/>
        <rFont val="宋体"/>
        <charset val="134"/>
      </rPr>
      <t>重点</t>
    </r>
    <r>
      <rPr>
        <b/>
        <sz val="10"/>
        <rFont val="Noto Sans CJK SC"/>
        <charset val="134"/>
      </rPr>
      <t xml:space="preserve">
</t>
    </r>
    <r>
      <rPr>
        <b/>
        <sz val="10"/>
        <rFont val="宋体"/>
        <charset val="134"/>
      </rPr>
      <t>产业</t>
    </r>
  </si>
  <si>
    <t>县农业
农村局</t>
  </si>
  <si>
    <t>湖南辰农生物科技有限公司</t>
  </si>
  <si>
    <t>楠木铺乡常德湖村</t>
  </si>
  <si>
    <t>中药材标准化基地建设项目</t>
  </si>
  <si>
    <t>新造黄柏 200 亩、黄精 30 亩及黄柏抚育300 亩</t>
  </si>
  <si>
    <t>现行标准</t>
  </si>
  <si>
    <t>企业年增收 40 万元，带动覆盖脱贫人口人均年增收 800 元</t>
  </si>
  <si>
    <t>湖南淞溪盛农业开发有限公司</t>
  </si>
  <si>
    <t>杜家坪乡松溪村</t>
  </si>
  <si>
    <t>中药材加工厂房建设项目</t>
  </si>
  <si>
    <t>建设中药材加工厂房 450 平方米</t>
  </si>
  <si>
    <t>企业年增收 60 万元，带动覆盖脱贫人口人均年增收 1000 元</t>
  </si>
  <si>
    <t>沅陵县沅陵镇和平村经济合
作社</t>
  </si>
  <si>
    <t>沅陵镇和平村</t>
  </si>
  <si>
    <t>中药材加工配套设施建设项目</t>
  </si>
  <si>
    <t>500 平方米药材晾晒坪， 1 套加工设备及水电配套设施。</t>
  </si>
  <si>
    <t>合作社年增收 20 万元，带动覆盖脱贫人口人均年增收800 元</t>
  </si>
  <si>
    <t>麻溪铺镇马家村股份制经济
合作社</t>
  </si>
  <si>
    <t>麻溪铺镇马家村</t>
  </si>
  <si>
    <t>新建 50 亩黄柏育
苗， 80 亩石昌蒲和20 亩枳壳管护。</t>
  </si>
  <si>
    <t>合作社年增收 30 万元，带动覆盖脱贫人口人均年增收800 元</t>
  </si>
  <si>
    <t>沅陵县官庄镇罗家桥怡康油
茶种植农民专业合作社</t>
  </si>
  <si>
    <t>官庄镇黄壤坪村</t>
  </si>
  <si>
    <t>油茶标准化基地建设项目</t>
  </si>
  <si>
    <t>油茶管护 700 亩，油茶基地水毁机耕道修复 1.3 公里。</t>
  </si>
  <si>
    <t>七甲坪镇樟木村经济合作社</t>
  </si>
  <si>
    <t>七甲坪镇樟木村</t>
  </si>
  <si>
    <t>野生油茶开发项目</t>
  </si>
  <si>
    <t>开发野生油茶林2000 亩</t>
  </si>
  <si>
    <t>沅陵县科伟蔬菜种植专业合
作社</t>
  </si>
  <si>
    <t>明溪口镇梓木坪村</t>
  </si>
  <si>
    <t>140 平方米蔬菜仓储中心建设项目</t>
  </si>
  <si>
    <t>新建蔬菜仓储中心140 平米（含 60平方米传统蔬菜种子保护储藏室）。</t>
  </si>
  <si>
    <t>合作社年增收 40 万元，带动覆盖脱贫人口人均年增收1000 元</t>
  </si>
  <si>
    <t>湖南菌乡源生物科技发展有
限公司</t>
  </si>
  <si>
    <t>筲箕湾镇舒溪坪村</t>
  </si>
  <si>
    <t>羊肚菌加工厂房及设备建设项目</t>
  </si>
  <si>
    <t>2400 平方米羊肚菌制种厂房及设备建设。</t>
  </si>
  <si>
    <t>企业年增收 100 万元，带动覆盖脱贫人口人均年增收1000 元</t>
  </si>
  <si>
    <t>沅陵县凉水井镇王家岭养鸡
专业合作社</t>
  </si>
  <si>
    <t>凉水井镇王家岭村</t>
  </si>
  <si>
    <t>30 亩大棚蔬菜基地建设项目</t>
  </si>
  <si>
    <t>新建喷灌设施19980 平方米，蔬菜苗 30 亩，生物有机肥料 90 吨。</t>
  </si>
  <si>
    <t>合作社年增收 50 万元，带动覆盖脱贫人口人均年增收1000 元</t>
  </si>
  <si>
    <t>沅陵县果兴高山水果种植专
业合作社</t>
  </si>
  <si>
    <t>明溪口镇铁路坪村</t>
  </si>
  <si>
    <t>200 平方米水果分拣车间建设项目</t>
  </si>
  <si>
    <t>新建 200 平方米分拣车间。</t>
  </si>
  <si>
    <t>合作社年增收 20 万元，带动覆盖脱贫人口人均年增收 800 元</t>
  </si>
  <si>
    <t>沅陵县刘婆溪水果种植专业
合作社</t>
  </si>
  <si>
    <t>二酉苗族乡施
溪村</t>
  </si>
  <si>
    <t>水果基地设施及设备建设项目</t>
  </si>
  <si>
    <t>新建灌溉水管 300米，蓄水池 120 立方米，分拣车间200平方米，农资储藏室50 平方米，水果分拣篮 3000 个。</t>
  </si>
  <si>
    <t>合作社年增收 20 万元，带动覆盖脱贫 人口人均年增收 800 元</t>
  </si>
  <si>
    <t>沅陵县碣滩茶叶种植专业合
作社</t>
  </si>
  <si>
    <t>北溶乡碣滩村</t>
  </si>
  <si>
    <t>500 平方米茶叶加工厂房建设项目</t>
  </si>
  <si>
    <t>500 平方米茶叶加工厂提质升级。</t>
  </si>
  <si>
    <t>沅陵县借母溪茶业有限公司</t>
  </si>
  <si>
    <t>借母溪乡军大坪村</t>
  </si>
  <si>
    <t>茶叶加工设施及设备建设项目</t>
  </si>
  <si>
    <t>扩建厂房200 平方米、新增加工设备 10 台、地面硬化 300 平方 米。</t>
  </si>
  <si>
    <t>企业年增收 40 万元，带动覆盖脱贫人口人均年增收 1000 元。</t>
  </si>
  <si>
    <t>湖南沅陵十八湾茶业有限公司</t>
  </si>
  <si>
    <t>楠木铺乡高坪村</t>
  </si>
  <si>
    <t>茶叶加工设备建设项目</t>
  </si>
  <si>
    <t>购置全自动提香机 1 台套、微波杀青机1台套。</t>
  </si>
  <si>
    <t>企业年增收 40 万
元，带动覆盖脱贫人口人均年增收1000 元</t>
  </si>
  <si>
    <t>沅陵县亲情农产品开发有限公司</t>
  </si>
  <si>
    <t>麻溪铺镇千丘田村</t>
  </si>
  <si>
    <t>茶叶生产车间提质改造项目</t>
  </si>
  <si>
    <t>扩建厂房 300 平方米，购买 21台茶叶加工设备，更新厂房 电线路，装修厂房150 平方米，新建发酵房 12 平方米，购置冷柜 2 个。4000米喷灌管网 2亩，供水管线改造 1200 米。</t>
  </si>
  <si>
    <t>企业年增收 40 万元，带动覆盖脱贫 人口人均年增收800 元。</t>
  </si>
  <si>
    <t>沅陵县新宇茶叶种植专业合
作社</t>
  </si>
  <si>
    <t>400 亩茶园低改项目</t>
  </si>
  <si>
    <t>茶园低产改造400 亩</t>
  </si>
  <si>
    <t>合作社年增收 40 万元，带动覆盖脱贫人口人均年增收 800 元</t>
  </si>
  <si>
    <t>（三）</t>
  </si>
  <si>
    <r>
      <rPr>
        <b/>
        <sz val="10"/>
        <rFont val="宋体"/>
        <charset val="134"/>
      </rPr>
      <t>发展茶</t>
    </r>
    <r>
      <rPr>
        <b/>
        <sz val="10"/>
        <rFont val="Noto Sans CJK SC"/>
        <charset val="134"/>
      </rPr>
      <t xml:space="preserve">
</t>
    </r>
    <r>
      <rPr>
        <b/>
        <sz val="10"/>
        <rFont val="宋体"/>
        <charset val="134"/>
      </rPr>
      <t>叶产业</t>
    </r>
  </si>
  <si>
    <t>县茶叶办</t>
  </si>
  <si>
    <t>麻溪铺镇
马家村</t>
  </si>
  <si>
    <t>碣滩茶种质资源圃建设项目</t>
  </si>
  <si>
    <t>新建品种资源观察圃 1000 平方米</t>
  </si>
  <si>
    <t>建成碣滩茶种质资源圃 1 个，带动农户年人均增收 800元。</t>
  </si>
  <si>
    <t>县外</t>
  </si>
  <si>
    <t>茶叶产业奖补</t>
  </si>
  <si>
    <t>对 10 家新开碣滩茶店进行奖补</t>
  </si>
  <si>
    <t>按照奖补方案执行</t>
  </si>
  <si>
    <t>新开碣滩茶店 10家。带动农户年人均增收 1000 元。</t>
  </si>
  <si>
    <t>五强溪镇
柳林汊村</t>
  </si>
  <si>
    <t>茶叶加工厂房及茶叶加工生产线建设项目</t>
  </si>
  <si>
    <t>新建厂房 700 平方米；购置茶叶生产线1 条</t>
  </si>
  <si>
    <t>新增茶叶产能 60 吨。带动农户年人均增 收 1000 元</t>
  </si>
  <si>
    <t>火场土家
族乡桃坪
界村</t>
  </si>
  <si>
    <t>茶叶加工厂房扩建及生产线建设项目</t>
  </si>
  <si>
    <t>厂房扩建 100 平方米，购置循环炒干机2 台</t>
  </si>
  <si>
    <t>新增茶叶产能 10 吨。带动农户年人均增 收 1000 元</t>
  </si>
  <si>
    <t>（四）</t>
  </si>
  <si>
    <r>
      <rPr>
        <b/>
        <sz val="10"/>
        <rFont val="宋体"/>
        <charset val="134"/>
      </rPr>
      <t>产业奖</t>
    </r>
    <r>
      <rPr>
        <b/>
        <sz val="10"/>
        <rFont val="Noto Sans CJK SC"/>
        <charset val="134"/>
      </rPr>
      <t xml:space="preserve">
</t>
    </r>
    <r>
      <rPr>
        <b/>
        <sz val="10"/>
        <rFont val="宋体"/>
        <charset val="134"/>
      </rPr>
      <t>补：对全县高粱、小麦种植奖补</t>
    </r>
  </si>
  <si>
    <t>各乡镇</t>
  </si>
  <si>
    <t>产业发展</t>
  </si>
  <si>
    <t>高粱、小
麦种植奖
补</t>
  </si>
  <si>
    <t>7 个高粱示范基地
建设；高粱收购溢价
补贴；村集体组织奖
励； 400 户种植主体
高产奖励；小麦种植
补贴等</t>
  </si>
  <si>
    <t>示范基地5 万元/个；15村集体组织奖励 1 万元/村；高产奖 500 元/户；收购价格补贴 0.5 元/斤，300 亩小麦种植产学研补贴 10 万元。</t>
  </si>
  <si>
    <t>保障全县 1.5 万亩种植面积；  带动 500户以上农民增收；带动高粱单产提升5%，引导  300 亩冬小麦研学种植。</t>
  </si>
  <si>
    <t>具体
见实
施方
案</t>
  </si>
  <si>
    <t>（五）</t>
  </si>
  <si>
    <r>
      <rPr>
        <b/>
        <sz val="10"/>
        <rFont val="宋体"/>
        <charset val="134"/>
      </rPr>
      <t>到户产</t>
    </r>
    <r>
      <rPr>
        <b/>
        <sz val="10"/>
        <rFont val="Noto Sans CJK SC"/>
        <charset val="134"/>
      </rPr>
      <t xml:space="preserve">
</t>
    </r>
    <r>
      <rPr>
        <b/>
        <sz val="10"/>
        <rFont val="宋体"/>
        <charset val="134"/>
      </rPr>
      <t>业奖补</t>
    </r>
    <r>
      <rPr>
        <b/>
        <sz val="10"/>
        <rFont val="Noto Sans CJK SC"/>
        <charset val="134"/>
      </rPr>
      <t xml:space="preserve">
</t>
    </r>
    <r>
      <rPr>
        <b/>
        <sz val="10"/>
        <rFont val="宋体"/>
        <charset val="134"/>
      </rPr>
      <t>项目</t>
    </r>
  </si>
  <si>
    <t>乡村振兴</t>
  </si>
  <si>
    <t>农业农村局</t>
  </si>
  <si>
    <t>沅陵县2025年全县所有脱贫户（监测户）产业奖补项目</t>
  </si>
  <si>
    <t>对全县有产业发展能力的脱贫户（监测户）进行奖补</t>
  </si>
  <si>
    <t>提高脱贫户和监测户收入，巩固脱贫攻坚成果</t>
  </si>
  <si>
    <t>（六）</t>
  </si>
  <si>
    <r>
      <rPr>
        <b/>
        <sz val="10"/>
        <rFont val="宋体"/>
        <charset val="134"/>
      </rPr>
      <t>农产品</t>
    </r>
    <r>
      <rPr>
        <b/>
        <sz val="10"/>
        <rFont val="Noto Sans CJK SC"/>
        <charset val="134"/>
      </rPr>
      <t xml:space="preserve">
</t>
    </r>
    <r>
      <rPr>
        <b/>
        <sz val="10"/>
        <rFont val="宋体"/>
        <charset val="134"/>
      </rPr>
      <t>冷链仓</t>
    </r>
    <r>
      <rPr>
        <b/>
        <sz val="10"/>
        <rFont val="Noto Sans CJK SC"/>
        <charset val="134"/>
      </rPr>
      <t xml:space="preserve">
</t>
    </r>
    <r>
      <rPr>
        <b/>
        <sz val="10"/>
        <rFont val="宋体"/>
        <charset val="134"/>
      </rPr>
      <t>储奖补</t>
    </r>
  </si>
  <si>
    <t>农产品冷链仓储奖补</t>
  </si>
  <si>
    <t>农产品产地冷藏设施建设</t>
  </si>
  <si>
    <t>按冷藏设施建设总投资 50%奖补</t>
  </si>
  <si>
    <t>新增农产品冷链仓储库容 2000 立方米以上，延长农产品销售时间。</t>
  </si>
  <si>
    <t>（七）</t>
  </si>
  <si>
    <r>
      <rPr>
        <b/>
        <sz val="10"/>
        <rFont val="宋体"/>
        <charset val="134"/>
      </rPr>
      <t>蔬菜种</t>
    </r>
    <r>
      <rPr>
        <b/>
        <sz val="10"/>
        <rFont val="Noto Sans CJK SC"/>
        <charset val="134"/>
      </rPr>
      <t xml:space="preserve">
</t>
    </r>
    <r>
      <rPr>
        <b/>
        <sz val="10"/>
        <rFont val="宋体"/>
        <charset val="134"/>
      </rPr>
      <t>植</t>
    </r>
  </si>
  <si>
    <t>蔬菜产业
发展奖补</t>
  </si>
  <si>
    <t>蔬菜生产规模种植
主体种植补贴和 一
次性奖励；新建蔬菜
钢架大棚补贴；规
模加工销售主体 一
次性奖励等</t>
  </si>
  <si>
    <t>种植补贴：  5 亩以上每亩补贴 200 元，30 亩以上每亩补贴  300 元；新建 500亩以上规模主体 一次性奖励 20 万元1000 亩以上的一次性奖励 30 万元； 新建钢架大棚单体10 元/平方米、连体大棚 50 元/平方米；冷链电费 0.5 万元/家；加工销售本地蔬菜500 万元以上的按销售额 1%奖励、蔬菜专用冷藏设施建设补贴 50%</t>
  </si>
  <si>
    <t>1.社会绩效目标：
增强蔬菜等重要农
产品保供力度；提
供季节性就业岗位；增强农业产业科技装备投入；更新农业发展理念；反季节蔬菜供应保障提升。2. 经济效益：增强村级集体经济。3.项目受益可持续性为长期。</t>
  </si>
  <si>
    <t>按沅
政办
       发
〔202
3〕2
号和
2025
年实
施方
案执
行。</t>
  </si>
  <si>
    <t>（八）</t>
  </si>
  <si>
    <r>
      <rPr>
        <b/>
        <sz val="10"/>
        <rFont val="宋体"/>
        <charset val="134"/>
      </rPr>
      <t>扶持壮</t>
    </r>
    <r>
      <rPr>
        <b/>
        <sz val="10"/>
        <rFont val="Noto Sans CJK SC"/>
        <charset val="134"/>
      </rPr>
      <t xml:space="preserve">
</t>
    </r>
    <r>
      <rPr>
        <b/>
        <sz val="10"/>
        <rFont val="宋体"/>
        <charset val="134"/>
      </rPr>
      <t>大村集</t>
    </r>
    <r>
      <rPr>
        <b/>
        <sz val="10"/>
        <rFont val="Noto Sans CJK SC"/>
        <charset val="134"/>
      </rPr>
      <t xml:space="preserve">
</t>
    </r>
    <r>
      <rPr>
        <b/>
        <sz val="10"/>
        <rFont val="宋体"/>
        <charset val="134"/>
      </rPr>
      <t>体经济</t>
    </r>
  </si>
  <si>
    <t>官庄镇</t>
  </si>
  <si>
    <t>沅陵县官庄镇太平铺村</t>
  </si>
  <si>
    <t>太平铺村农产品产、购、销配套设施项目</t>
  </si>
  <si>
    <t>建设农产品销售点摊位20个、冷链库、普通仓储房及相关配套设施。</t>
  </si>
  <si>
    <t>每村50万元</t>
  </si>
  <si>
    <t>财政涉农资金</t>
  </si>
  <si>
    <t>壮大村级集体经济</t>
  </si>
  <si>
    <t>筲箕湾镇</t>
  </si>
  <si>
    <t>沅陵县筲箕湾镇舒溪坪村</t>
  </si>
  <si>
    <t>舒溪坪村羊肚菌种植项目</t>
  </si>
  <si>
    <t>发展种植羊肚菌及其他相关农业附属设施等。</t>
  </si>
  <si>
    <t>壮大村级集体经济，促进农民增收</t>
  </si>
  <si>
    <t>荔溪乡</t>
  </si>
  <si>
    <t>沅陵县荔溪乡池坪村</t>
  </si>
  <si>
    <t>新能源充电桩建设项目</t>
  </si>
  <si>
    <t>在池坪村建设充电桩一处及相关配套设施。</t>
  </si>
  <si>
    <t>壮大村级集体经济，方便群众生产生活</t>
  </si>
  <si>
    <t>楠木铺乡</t>
  </si>
  <si>
    <t>沅陵县楠木铺乡常德湖村</t>
  </si>
  <si>
    <t>常德湖村中药材开发项目</t>
  </si>
  <si>
    <t>种植三叶青、金果榄、淫羊藿等中药材。</t>
  </si>
  <si>
    <t>凉水井镇</t>
  </si>
  <si>
    <t>沅陵县凉水井镇松溪桥村</t>
  </si>
  <si>
    <t>松溪桥村粮油大米加工厂项目</t>
  </si>
  <si>
    <t>新建大米加工厂房及相关附属设施等。</t>
  </si>
  <si>
    <t>肖家桥乡</t>
  </si>
  <si>
    <t>沅陵县肖家桥乡清福村</t>
  </si>
  <si>
    <t>清福村青山茶场项目</t>
  </si>
  <si>
    <t>茶叶厂房维修及茶园提质改造管护。</t>
  </si>
  <si>
    <t>马底驿乡</t>
  </si>
  <si>
    <t>沅陵县马底驿乡洞头村</t>
  </si>
  <si>
    <t>猕猴桃提质改造项目</t>
  </si>
  <si>
    <t>补苗、换品嫁接，重建灌溉系统，更换挂果钢丝网等。</t>
  </si>
  <si>
    <t>明溪口镇</t>
  </si>
  <si>
    <t>沅陵县明溪口镇铁路坪村</t>
  </si>
  <si>
    <t>铁路坪村高山有机蔬菜产业项目</t>
  </si>
  <si>
    <t>蔬菜基地建设和冷链物流相关设施建设。</t>
  </si>
  <si>
    <t>壮大村级集体经济，增加农民收入</t>
  </si>
  <si>
    <t>沅陵镇</t>
  </si>
  <si>
    <t>沅陵县沅陵镇落仙处村</t>
  </si>
  <si>
    <t>落仙处水产养殖项目</t>
  </si>
  <si>
    <t>对5亩甲鱼生态养殖区开展提质改造。进行鱼塘修缮、修建防逃设施，购买甲鱼种苗、增氧设备等。</t>
  </si>
  <si>
    <t>北溶乡</t>
  </si>
  <si>
    <t>沅陵县北溶乡朱红溪村</t>
  </si>
  <si>
    <t>朱红溪村茶园高标准建设项目</t>
  </si>
  <si>
    <t>对120余亩老茶园进行提质改造茶园改造、冷链仓储室建设。</t>
  </si>
  <si>
    <t>火场乡</t>
  </si>
  <si>
    <t>沅陵县火场土家族乡杨公潭村</t>
  </si>
  <si>
    <t>杨公潭村腊制品厂加工项目</t>
  </si>
  <si>
    <t>新建一座腊制品加工厂房及相关配套设施和开展生猪养殖。</t>
  </si>
  <si>
    <t>二酉乡</t>
  </si>
  <si>
    <t>沅陵县二酉苗族乡洪树坪村</t>
  </si>
  <si>
    <t>洪树坪村水稻蔬菜种植项目</t>
  </si>
  <si>
    <t>发展水稻、蔬菜种植产业。</t>
  </si>
  <si>
    <t>七甲坪镇</t>
  </si>
  <si>
    <t>沅陵县七甲坪镇黄岩坝村</t>
  </si>
  <si>
    <t>黄岩坝村红薯加工厂</t>
  </si>
  <si>
    <t>建设红薯烘干厂房和红薯产品的加工、包装、销售。</t>
  </si>
  <si>
    <t>沅陵县沅陵镇穿衣溪村</t>
  </si>
  <si>
    <t>穿衣溪村豆豉酱菜食品加工厂</t>
  </si>
  <si>
    <t>发展种植黄豆、辣椒、大头菜等和对原豆豉酱菜食品加工厂房整修及相关配套设施建设。</t>
  </si>
  <si>
    <t>大合坪乡</t>
  </si>
  <si>
    <t>沅陵县大合坪乡符家山村</t>
  </si>
  <si>
    <t>符家山村稻谷加工项目</t>
  </si>
  <si>
    <t>大米加工厂房及相关配套设施建设。</t>
  </si>
  <si>
    <t>杜家坪乡</t>
  </si>
  <si>
    <t>沅陵县杜家坪乡怡溪村</t>
  </si>
  <si>
    <t>怡溪村农副产品加工厂项目</t>
  </si>
  <si>
    <t>特色农副产品加工厂房及相关配套设施建设。</t>
  </si>
  <si>
    <t>沅陵县马底驿乡坪溪村</t>
  </si>
  <si>
    <t>坪溪村油菜种植及加工一体化项目</t>
  </si>
  <si>
    <t>种植油菜，购买打米机等加工设备及修建厂房等配套设施。</t>
  </si>
  <si>
    <t>五强溪镇</t>
  </si>
  <si>
    <t>沅陵县五强溪镇蒋家溪村</t>
  </si>
  <si>
    <t>蒋家溪村蛋鸡养殖项目</t>
  </si>
  <si>
    <t>发展蛋鸡养殖产业等。</t>
  </si>
  <si>
    <t>沅陵县官庄镇沐濯铺村</t>
  </si>
  <si>
    <t>沐濯铺村立体养殖及农产品初加工项目</t>
  </si>
  <si>
    <t>建设钢结构厂房和相关配套设施。</t>
  </si>
  <si>
    <t>沅陵县明溪口镇袁耳坪村</t>
  </si>
  <si>
    <t>分拣中心建设项目</t>
  </si>
  <si>
    <t>建设红心猕猴桃分拣中心；购置智能分果机等设备；新开蔬菜基地，同时进行土地平整，施肥，种苗和肥料等。对原有袁耳坪村猕猴桃基地培管。</t>
  </si>
  <si>
    <t>（九）</t>
  </si>
  <si>
    <r>
      <rPr>
        <b/>
        <sz val="10"/>
        <rFont val="宋体"/>
        <charset val="134"/>
      </rPr>
      <t>新型农</t>
    </r>
    <r>
      <rPr>
        <b/>
        <sz val="10"/>
        <rFont val="Noto Sans CJK SC"/>
        <charset val="134"/>
      </rPr>
      <t xml:space="preserve">
</t>
    </r>
    <r>
      <rPr>
        <b/>
        <sz val="10"/>
        <rFont val="宋体"/>
        <charset val="134"/>
      </rPr>
      <t>业经营</t>
    </r>
    <r>
      <rPr>
        <b/>
        <sz val="10"/>
        <rFont val="Noto Sans CJK SC"/>
        <charset val="134"/>
      </rPr>
      <t xml:space="preserve">
</t>
    </r>
    <r>
      <rPr>
        <b/>
        <sz val="10"/>
        <rFont val="宋体"/>
        <charset val="134"/>
      </rPr>
      <t>主体带</t>
    </r>
    <r>
      <rPr>
        <b/>
        <sz val="10"/>
        <rFont val="Noto Sans CJK SC"/>
        <charset val="134"/>
      </rPr>
      <t xml:space="preserve">
</t>
    </r>
    <r>
      <rPr>
        <b/>
        <sz val="10"/>
        <rFont val="宋体"/>
        <charset val="134"/>
      </rPr>
      <t>农益农</t>
    </r>
    <r>
      <rPr>
        <b/>
        <sz val="10"/>
        <rFont val="Noto Sans CJK SC"/>
        <charset val="134"/>
      </rPr>
      <t xml:space="preserve">
</t>
    </r>
    <r>
      <rPr>
        <b/>
        <sz val="10"/>
        <rFont val="宋体"/>
        <charset val="134"/>
      </rPr>
      <t>奖补</t>
    </r>
  </si>
  <si>
    <t>县农业农
村局</t>
  </si>
  <si>
    <t>新型经营主体贷款贴息</t>
  </si>
  <si>
    <t>对新型农业经营主体符合条件的贷款进行贴息</t>
  </si>
  <si>
    <t>湘农联〔2022〕22
号文件贴息标准</t>
  </si>
  <si>
    <t>通过对新型经营主
体贷款贴息，促进
主体创收，带动农
民增加收入</t>
  </si>
  <si>
    <t>（十）</t>
  </si>
  <si>
    <t>省级产业集群项目</t>
  </si>
  <si>
    <t>沅陵县万羊山农林开发有限公司</t>
  </si>
  <si>
    <t>七甲坪镇万羊山村</t>
  </si>
  <si>
    <t>低产茶园综合改良</t>
  </si>
  <si>
    <t>1.200亩老茶园低改：2.100亩低产茶园品种改良</t>
  </si>
  <si>
    <t>财政涉农整合资金</t>
  </si>
  <si>
    <t>老茶树低改后，经测算每亩精细化管理后可直接增加茶农采摘收入26.2万元。带动就业机会50个左右。100亩低产茶园改造后种植槠叶齐后每年每亩可通过采摘鲜叶增加茶农采摘收入23.6万元，带动就业机会40个左右。</t>
  </si>
  <si>
    <t>沅陵县正源茶叶种植专业合作社</t>
  </si>
  <si>
    <t>火场乡桃坪界村</t>
  </si>
  <si>
    <t>420亩老茶园改产茶园改造</t>
  </si>
  <si>
    <t>老茶树低改后，经测算精细化管理后可直接增加茶农采摘收入55.02万元。</t>
  </si>
  <si>
    <t>沅陵县新宇茶叶种植专业合作社</t>
  </si>
  <si>
    <t>420亩老茶园改造</t>
  </si>
  <si>
    <t>老茶树低改后，经测算每亩精细化管理后可直接增加茶农采摘收入55.02万元</t>
  </si>
  <si>
    <t>清浪乡</t>
  </si>
  <si>
    <t>沅陵县皇妃农林开发有限公司</t>
  </si>
  <si>
    <t>清浪乡洞庭溪村</t>
  </si>
  <si>
    <t>417亩老茶园改产茶园改造</t>
  </si>
  <si>
    <t>417亩低产茶园综合改良后每年可增收55万元，增加劳务工资25万元。</t>
  </si>
  <si>
    <t>湖南省碣滩茶集团有限公司</t>
  </si>
  <si>
    <t>标准化茶园建设</t>
  </si>
  <si>
    <t>测土配方施肥700亩，茶叶标准化采摘700亩</t>
  </si>
  <si>
    <t>按项目拟定经三年发展，700亩标准化茶园建设完成后预计茶园亩均鲜叶产量提升100公斤，按保底收购均价5元/公斤计算，项目实施区域3年预计新增纯收益105万元，将带动碣滩村共计80人增收，人均年增收4375元，人均总增收1.31万元以上。</t>
  </si>
  <si>
    <t>沅陵县碣滩女儿坪茶叶有限责任公司</t>
  </si>
  <si>
    <t>北溶乡洞上坪村</t>
  </si>
  <si>
    <t>测土配方施肥250亩；茶叶标准化采摘250亩</t>
  </si>
  <si>
    <t>项目实施后，250亩标准化茶园建设预计茶园亩均增收2000元以上，项目实施区域3年预计新增收益150万元，带动周边约50人就业。</t>
  </si>
  <si>
    <t>湖南彭氏生态农业开发有限公司</t>
  </si>
  <si>
    <t>凉水井镇腊塘村</t>
  </si>
  <si>
    <t>测土配方施肥250亩，茶叶标准化采摘250亩</t>
  </si>
  <si>
    <t>项目实施后，250亩标准化茶园建设完成测土配方施肥、标准化采摘；预计茶园亩均增收2000元以上，项目实施区域3年预计新增收益150万元；对农民而言，通过吸纳就业、订单收购和土地租赁等方式，带动周边村集体50个就业岗位，项目区农民人均年增收2000元以上。</t>
  </si>
  <si>
    <t>沅陵县农飞农机专业合作社</t>
  </si>
  <si>
    <t>官庄镇沐濯铺村</t>
  </si>
  <si>
    <t>开展茶园提质增效社会化服务：在全县主要标准化茶园提供累计作业面积10000亩茶园提质增效社会化服务等。</t>
  </si>
  <si>
    <t>按项目拟定三年规划发展，每年一万亩的茶园提质增效社会化服务。预计为茶农每亩增收五十元，项目实施三年预计为沅陵县标准化茶园增收一百五十万元，带动就业人员就业九十于人，人均收入一万五左右</t>
  </si>
  <si>
    <t>沅陵县柳下惠生态农业有限公司</t>
  </si>
  <si>
    <t>杜家坪乡柳林村</t>
  </si>
  <si>
    <t>按项目拟定经三年发展，250亩标准化茶园建设完成测土配方施肥、茶叶标准化采摘，预计茶园亩均鲜叶产量提升100公斤，按保底收购均价5元/公斤计算，项目实施区域3年预计新增纯收益37万元，将带动沅陵县柳林村共计38人增收，人均增收0.5万元以上。</t>
  </si>
  <si>
    <t>沅陵县雷公洞茶叶种植专业合作社</t>
  </si>
  <si>
    <t>马底驿乡毛坪村</t>
  </si>
  <si>
    <t>测土配方施肥255亩，茶叶标准化采摘255亩</t>
  </si>
  <si>
    <t>经过3年发展255亩标准化茶园建设完成测土配方施肥、剪枝、锄草，预计茶园每年可增收14余万元，三年增收42万元，将带动马底驿乡毛坪村、长界村120余人增收。</t>
  </si>
  <si>
    <t>凉水井镇工业新村</t>
  </si>
  <si>
    <t>加工装备提质升级</t>
  </si>
  <si>
    <t>④号车间大宗茶精制拼配线清洁化、自动化提质改造和④号车间大宗茶精制拼配厂房（760㎡）提质改造、③号、④号车间中间过道2000㎡雨棚搭建：1、茶叶箱式匀堆机改造60套，茶叶蛟龙振动进料斗3台，茶叶100型圆筛机2台，茶叶提升机8支，茶叶气动自动除铁器2台，茶叶自动称量系统1套，茶叶自动称量平台2套，茶叶振包器2只，茶叶直线振动进料槽2台，茶叶往复平面输送机2支，茶叶导料管及小斗21套，匀堆机顶部密封3套，茶叶脉冲除尘器25台，茶叶脉冲除尘器管道50套，茶叶自动缝包机4台，茶叶拼配称量机组控制箱1套；2、厂房建设，改扩建厂房760平米，雨棚搭建2000平米</t>
  </si>
  <si>
    <t>预计大宗茶制茶产能将从每年3000吨提高到5000吨，3年内预计新增总收益2000万元，其中新增纯收益约400万元</t>
  </si>
  <si>
    <t>麻溪铺镇</t>
  </si>
  <si>
    <t>湖南省沅陵碣滩茶业有限公司</t>
  </si>
  <si>
    <t>茶叶加工生产线智能化提质升级两条：1、生产线及茶叶设备升级改造，萎凋槽7台，滚筒杀青机组3套，揉捻机4台，单层烘干机1台，双层烘干机1台，加热炉1台，炒干机4台，输送系统2套，茶叶风选机1台，封切机1台，收缩机1台，高清度小袋包装机1台，包装工作台6台，可视化可操作化界面、远程监控1套；2、老设备维护、冷库新建、包装车间建设，线路改造3000平米，新建冷库1个，包装车间建设1间。</t>
  </si>
  <si>
    <t>每年可生产干茶20吨以上，折算收入1800万元左右。通过生产线设备的提质改造，每年可减少5%的损耗率。</t>
  </si>
  <si>
    <t>湖南雪茗科技有限公司</t>
  </si>
  <si>
    <t>凉水井镇金花殿村</t>
  </si>
  <si>
    <t>碣滩富硒茶深加工设备购置及厂房配套建设。小茶饼生产包装线一条（厂家：泉州毅茗机械）；富硒茶固体饮料（奶茶）生产线一条（柯田包装技术）；冷库50平方米一间（瑞飞制冷）。</t>
  </si>
  <si>
    <t>通过设备新增及提质升级，预计项目实施三年内茶叶深加工产品产值1000万元。</t>
  </si>
  <si>
    <t>沅陵县平梅茶叶种植专业合作社</t>
  </si>
  <si>
    <t>二酉乡茶溪村</t>
  </si>
  <si>
    <t>购置茶叶加工设备24台（套）：萎凋槽3台，鲜叶提升机1台，茶叶滚筒杀青1台，网带冷却输送机2台，杀青叶风选机1套，茶叶揉捻机4台，茶叶烘焙机2台，提香机2台，红茶发酵机2台、解块机1台，多用机1台，单层烘干机1台，包装机2台，叉车1台；</t>
  </si>
  <si>
    <t>通过加工和订单收购年加工茶叶5吨，茶叶按平均价格80元/斤估算，年产值可达80万元，按20%的利润率估算，预计年利润16万元</t>
  </si>
  <si>
    <t>湖南茗源农业有限公司</t>
  </si>
  <si>
    <t>北溶乡斑竹溪村</t>
  </si>
  <si>
    <t>加工装备提质升级：1、扩建茶叶厂房180平方米；2、升级改造茶叶厂房400平方米；3、茶叶加工设备采购1台，设备名称为：循环滚炒机组70型。</t>
  </si>
  <si>
    <t xml:space="preserve">茶叶加工装备提质升级项目建成，茶叶标准化加工模式初步形成，茶叶产量和品质将得到大幅度提升，预计年产量将增加2000公斤，企业年产值约增加24万元。涉及受益农户约40人，人均年增收约2200元以上。 </t>
  </si>
  <si>
    <t>厂房内部升级改造：厂房地面无尘升:450平米，通道改造150平米；自动化加工设备1套：萎凋槽10台，茶叶滚筒杀青机2台，摊青架6组，网带冷却输送机2台，茶叶炒干机1台，单层烘干机1套，茶叶理条机1台，茶叶提香机2台，茶叶发酵机2台，茶叶自动包装机1台</t>
  </si>
  <si>
    <t>由于企业现有的加工设备不太配套，企业400余亩基地利用率相对较低，经过项目完善企业加工设备配套后，产能将有大辐底提高。预计每年增加茶叶加工鲜叶近1000公斤，增加企业产值近20万元。</t>
  </si>
  <si>
    <t>（十一）</t>
  </si>
  <si>
    <t>秸杆综合利用</t>
  </si>
  <si>
    <t>全县农机大户</t>
  </si>
  <si>
    <t>沅陵县2025 年水稻秸秆粉碎还田项目</t>
  </si>
  <si>
    <t>在全县范围内实施水稻秸秆低茬收割与粉碎还田作业，总面积57700亩。</t>
  </si>
  <si>
    <t>完成57700亩水稻秸秆粉粹还田</t>
  </si>
  <si>
    <t>（十二）</t>
  </si>
  <si>
    <r>
      <rPr>
        <b/>
        <sz val="10"/>
        <rFont val="宋体"/>
        <charset val="134"/>
      </rPr>
      <t>粮安考</t>
    </r>
    <r>
      <rPr>
        <b/>
        <sz val="10"/>
        <rFont val="Noto Sans CJK SC"/>
        <charset val="134"/>
      </rPr>
      <t xml:space="preserve">
</t>
    </r>
    <r>
      <rPr>
        <b/>
        <sz val="10"/>
        <rFont val="宋体"/>
        <charset val="134"/>
      </rPr>
      <t>核项目</t>
    </r>
  </si>
  <si>
    <t>借母溪乡</t>
  </si>
  <si>
    <t>竹坪村猫儿溪灌渠维修</t>
  </si>
  <si>
    <t>渠道维修，渗漏部分C20砼衬砌，管灌末端设置沉砂池</t>
  </si>
  <si>
    <t>财政衔接资金</t>
  </si>
  <si>
    <t>改善村民生产条件</t>
  </si>
  <si>
    <t>竹坪村竹坪组灌渠维修</t>
  </si>
  <si>
    <t>竹坪村杨家组灌渠维修</t>
  </si>
  <si>
    <t>枫香坪村麻田溪灌渠维修</t>
  </si>
  <si>
    <t>县水利局、县农业农村局</t>
  </si>
  <si>
    <t>太常便民服务中心</t>
  </si>
  <si>
    <t>碑岩山村碑岩组山塘防渗</t>
  </si>
  <si>
    <t>原设计坝长51m，坝顶宽3.1m，内、外坝整形，整修消力井、卧管、涵管、溢洪道，现做防渗处理</t>
  </si>
  <si>
    <t>县水利局</t>
  </si>
  <si>
    <t>白羊坪村梅冲山塘防渗</t>
  </si>
  <si>
    <t>原设计坝长28m，坝高3m，坝顶宽3m，坝体内坝设砼防渗面板，新建消力井、卧管，整修溢洪道和涵管，现做防渗处理</t>
  </si>
  <si>
    <t>白羊坪村黄司坪山塘整修</t>
  </si>
  <si>
    <t>原设计坝长33m，坝高5m，坝顶宽2.8m，内、外坝整形，整修消力井、卧管、涵管、溢洪道，现山塘整修</t>
  </si>
  <si>
    <t>麻溪铺居委会和平组山塘防渗</t>
  </si>
  <si>
    <t>原设计坝长55m，坝高8m，坝外坡培土整形，内坝六棱块护坡，底涵、溢洪道整修，现做防渗处理</t>
  </si>
  <si>
    <t>符家山村曹家组灌渠</t>
  </si>
  <si>
    <t>原设计渠道土方开挖BH：1*0.8m;因为坝体工程量增加，项目未实施，现增加新项目</t>
  </si>
  <si>
    <t>万池潭村棺木溶组机耕路整修</t>
  </si>
  <si>
    <t>万池潭村棺木溶组机耕路原设计路面宽3.5m,涵管7座，现重新铺设碎石路面</t>
  </si>
  <si>
    <t>唐家湾社区坟山湾上码头山塘防渗象</t>
  </si>
  <si>
    <t>原设计坝长43m，坝外坡培土整形，内坝六棱块护坡，底涵、溢洪道整修，施工便道825米，现做防渗处理</t>
  </si>
  <si>
    <t>王家坪村下溶山塘防渗</t>
  </si>
  <si>
    <t>原设计坝长50m，内、外坝整形，整修消力井、卧管、涵管、涵管、溢洪道，施工便道252m，现做防渗处理</t>
  </si>
  <si>
    <t>王家坪村江家溶山塘防渗</t>
  </si>
  <si>
    <t>原设计坝长50m，内、外坝整形，整修消力井、卧管、涵管、涵管，现做防渗处理</t>
  </si>
  <si>
    <t>侯子坪村薛家溪山塘加固02防渗</t>
  </si>
  <si>
    <t>原设计坝长30m，坝高4.2m，坝顶宽3m,坝体内坝设六棱块,外坝铺草皮护坡。新建消力井、卧管，整修溢洪道和涵管，新建临时道路350m。附属渠道150m,b*h=0.3*0.35m，C20砼边墙0.15m，底板厚0.1m，现做防渗处理</t>
  </si>
  <si>
    <t>侯子坪村薛家溪山塘加固01防渗</t>
  </si>
  <si>
    <t>原设计坝长26m，坝高3m，坝顶宽3m,坝体内坝设砼防渗墙面板厚0.2m,新建消力井、砼溢洪道、卧管和放水涵管，新建临时道路350m。附属渠道250m,b*h=0.3*0.4m，C20砼边墙一侧厚0.1m，另外一侧厚0.2m，底板厚0.1m，现做防渗处理</t>
  </si>
  <si>
    <t>罗家村枞咀头大洞冲山塘防渗</t>
  </si>
  <si>
    <t>原设计坝长30m，坝宽3.5m，坝高3m。内坝C25砼面板防渗模板0.12m，新建卧管、消力池、溢洪道.新修临时便道长150m，现做防渗处理</t>
  </si>
  <si>
    <t>槐子坪村桃岩头山塘防渗</t>
  </si>
  <si>
    <t>原设计坝坝长62m，坝宽3.5m，坝高5m。内坝C25砼面板防渗墙，卧管、底涵翻修，溢洪道翻修，现做防渗处理</t>
  </si>
  <si>
    <t>槐子坪村桃溪组山塘防渗</t>
  </si>
  <si>
    <t>原设计坝长42m，坝宽3m，坝高4m。内坝C25砼面板防渗厚0.12m，卧管、溢洪道翻修，材料人力二次搬运运距100m，现做防渗处理</t>
  </si>
  <si>
    <t>上道理上道理机耕路新建入田斜坡道</t>
  </si>
  <si>
    <t>新建入田斜坡道1个，宽2.5米。</t>
  </si>
  <si>
    <t>宁乡铺村蚂蚁岗灌渠维修</t>
  </si>
  <si>
    <t>原设计新修200m，b*h=0.4*0.4m,C20砼边墙一侧0.2m，一侧厚0.1m，底板厚0.1m。维修段清淤长1650m，清障长600m，原砼拆除重建长500m。四处垮塌砌筑砼挡墙。DN250PE管长55m,材料二次转运300m，现灌渠维修</t>
  </si>
  <si>
    <t>梓木坪村上下杨组山塘防渗</t>
  </si>
  <si>
    <t>原设计坝长25m，坝高2m，坝顶宽4m，清淤，坝体内坝设砼防渗墙顶0.5m，拆除后新建简易卧管和整修放水涵管，整修溢洪道。人力二次运输运距200m，现做防渗处理</t>
  </si>
  <si>
    <t>陈家滩乡</t>
  </si>
  <si>
    <t>陈家滩乡驮子口村</t>
  </si>
  <si>
    <t>驮子口村茶溪坪组农田防护坎基脚维修</t>
  </si>
  <si>
    <t>驮子口村茶溪坪组农田防护坎基脚水毁需维修，一处：长3米，高3米，宽1米；二处：长6米，高1米，宽1米</t>
  </si>
  <si>
    <t>驮子口村杨柳湖组硬化机耕路基脚维修</t>
  </si>
  <si>
    <t>驮子口村杨柳湖组硬化机耕路基脚水毁需维修，一处：长3米，高3米，宽1米；处：长5米，高3米，1米；三处：8米，3米，宽1米；四处：未压顶</t>
  </si>
  <si>
    <t>陈家滩乡麻伊溪村</t>
  </si>
  <si>
    <t>麻伊溪村文家组灌渠维修</t>
  </si>
  <si>
    <t>原设bh=0.3*0.4C20砼衬砌厚度0.1m，一侧边墙厚0.2m，现需要300米渠道维修</t>
  </si>
  <si>
    <t>鹿溪口村毛坪拦溪坝坝头连接处维修</t>
  </si>
  <si>
    <t>原设计浆砌石重力坝长13.6m，顶宽1.6m，现需要坝头连接处重新维修</t>
  </si>
  <si>
    <t>蒋家溪村甘田坪灌渠维修</t>
  </si>
  <si>
    <t>原设计矩形断面，C20砼衬砌，现因水毁需维修</t>
  </si>
  <si>
    <t>蒋家溪村甘田坪拦溪坝01维修</t>
  </si>
  <si>
    <t>原设计浆砌石重力坝，坝长12m，坝顶宽1.0m，C25砼溢流面板厚0.2m，现因水毁需维修</t>
  </si>
  <si>
    <t>蒋家溪村甘田坪拦溪坝02维修</t>
  </si>
  <si>
    <t>原设计浆砌石重力坝，坝长6.1m，坝顶宽0.85m，C25砼溢流面板厚0.2m，现因水毁需维修</t>
  </si>
  <si>
    <t>唐家湾社区麻叶溪高效节水灌溉维修</t>
  </si>
  <si>
    <t>原设计D160PE管，现因水毁需维修约200米</t>
  </si>
  <si>
    <t>金银池村转山溪农田防护坎维修</t>
  </si>
  <si>
    <t>原设计砼护坎，顶宽0.6~0.9米，高1.5~2.1米，现因水毁需维修约10米，洗空维修约10米</t>
  </si>
  <si>
    <t>石公坪村丰香坪机耕路维修</t>
  </si>
  <si>
    <t>原设计路面宽3.5m，泥结碎石路面厚0.15m，现因水毁需维修约120米</t>
  </si>
  <si>
    <t>田坪村唐家冲灌渠维修渠道混凝土抹面维修</t>
  </si>
  <si>
    <t>原设bh=0.4*0.4m，矩形断面，C20砼衬砌厚度0.2m，现混凝土抹面维修</t>
  </si>
  <si>
    <t>田坪村田家冲灌渠维修渠道混凝土抹面维修</t>
  </si>
  <si>
    <t>幸福村儒树岭机耕路新增坡口</t>
  </si>
  <si>
    <t>原设计路面3.5m，泥结碎石路面厚0.15m，浆砌石路肩墙，现新增下田坡口</t>
  </si>
  <si>
    <t>野柘村大院灌渠02、07、22维修</t>
  </si>
  <si>
    <t>野柘村大院灌渠02、07、22渠道维修</t>
  </si>
  <si>
    <t>三角坪社区沙坪农田防护坎维修</t>
  </si>
  <si>
    <t>农田防护坎维修约80m</t>
  </si>
  <si>
    <t>怡溪村下家灌渠维修</t>
  </si>
  <si>
    <t>原设bh=0.3*0.4m，矩形断面，C20砼衬砌厚度0.1-0.2m，现渠道维修</t>
  </si>
  <si>
    <t>怡溪村七组谢家湾灌渠维修</t>
  </si>
  <si>
    <t>原设计bh=0.3*0.3m，矩形断面，C20砼衬砌厚度0.1m，现渠道维修</t>
  </si>
  <si>
    <t>怡溪村剁牛湾灌渠维修</t>
  </si>
  <si>
    <t>原设bh=0.3*0.3m，矩形断面，C20砼衬砌厚度0.1m，现渠道维修</t>
  </si>
  <si>
    <t>怡溪村大田边灌渠维修</t>
  </si>
  <si>
    <t>怡溪村曾家屋边灌渠维修</t>
  </si>
  <si>
    <t>原设计bh=0.3*0.4m，矩形断面，C20砼衬砌厚度0.1-0.2m，现渠道维修</t>
  </si>
  <si>
    <t>怡溪村潘家灌渠维修</t>
  </si>
  <si>
    <t>原设bh=0.3*0.3m，矩形断面，C20砼衬砌厚度0.1m，附属拦溪坝1座，现渠道维修</t>
  </si>
  <si>
    <t>狮子坪村二组新修灌渠维修</t>
  </si>
  <si>
    <t>原设bh=0.3*0.4m，矩形断面，C20砼衬砌厚度0.1-0.2m，附属拦溪坝1座，现渠道维修</t>
  </si>
  <si>
    <t>狮子坪村二组瞿家灌渠维修</t>
  </si>
  <si>
    <t>原设bh=0.3*0.4m，矩形断面，C20砼衬砌厚度0.1-0.2m，现渠道维修及中间连通</t>
  </si>
  <si>
    <t>颜家村中山岗堵塞整修</t>
  </si>
  <si>
    <t>第二标段颜家村中山岗因山体垮塌，需清堵整修</t>
  </si>
  <si>
    <t>洞上坪村洞上坪组新修机耕路维修</t>
  </si>
  <si>
    <t>原设计浆砌石路肩，顶宽0.4m,高1m,泥结碎石路面宽3m;，洞上坪村洞上坪组新修机耕路，现更换大直径坡口涵管及坡口维修</t>
  </si>
  <si>
    <t>县工信局</t>
  </si>
  <si>
    <t>二酉苗族乡</t>
  </si>
  <si>
    <t>清除稻田中央的障碍物</t>
  </si>
  <si>
    <t>庙坪村庙坪土地平整附属工程完善</t>
  </si>
  <si>
    <t>在木子潭更换大功率水能泵，木子潭至鲇溪坪上约0.5公里长灌溉水渠（40*50）需翻修及机耕道路肩加高</t>
  </si>
  <si>
    <t>县农业项目服务中心</t>
  </si>
  <si>
    <t>界亭驿水毁机耕道整修</t>
  </si>
  <si>
    <t>路面宽3.0m，泥结碎石路面厚15cm;内侧浆砌石路肩高0.5-0.8m，厚0.5m;外侧部分段新建浆砌石路肩高2.2m，外侧路肩加高0.5-0.8m，厚0.6m。附属化粪池1座，附属下沟台阶1座;</t>
  </si>
  <si>
    <t>（十三）</t>
  </si>
  <si>
    <r>
      <rPr>
        <b/>
        <sz val="10"/>
        <rFont val="宋体"/>
        <charset val="134"/>
      </rPr>
      <t>高标准</t>
    </r>
    <r>
      <rPr>
        <b/>
        <sz val="10"/>
        <rFont val="Noto Sans CJK SC"/>
        <charset val="134"/>
      </rPr>
      <t xml:space="preserve">
</t>
    </r>
    <r>
      <rPr>
        <b/>
        <sz val="10"/>
        <rFont val="宋体"/>
        <charset val="134"/>
      </rPr>
      <t>农田设</t>
    </r>
    <r>
      <rPr>
        <b/>
        <sz val="10"/>
        <rFont val="Noto Sans CJK SC"/>
        <charset val="134"/>
      </rPr>
      <t xml:space="preserve">
</t>
    </r>
    <r>
      <rPr>
        <b/>
        <sz val="10"/>
        <rFont val="宋体"/>
        <charset val="134"/>
      </rPr>
      <t>施建设</t>
    </r>
  </si>
  <si>
    <t>辰州坪村</t>
  </si>
  <si>
    <t>高标准农田
  建设</t>
  </si>
  <si>
    <t>辰州坪叶家堡防洪
堤 831m</t>
  </si>
  <si>
    <t>实现改善灌溉面积
2.75 万亩，大大提高了水资源利用率，年节约水量 39 万mP3P，通过机耕路建设，新增机耕面积 2.1 万亩，项目区农民收入总额增加 220 万元。</t>
  </si>
  <si>
    <t>界亭驿村</t>
  </si>
  <si>
    <t>界亭驿驿站后防洪
堤 675m</t>
  </si>
  <si>
    <t>杨家溪村</t>
  </si>
  <si>
    <t>杨家溪夕阳池防洪
堤 294.6m</t>
  </si>
  <si>
    <t>黄金平村</t>
  </si>
  <si>
    <t>黄金平村新屋坪防
洪堤 128m</t>
  </si>
  <si>
    <t>拖舟村</t>
  </si>
  <si>
    <t>拖舟村老坊堉山塘
整修加固 1 座</t>
  </si>
  <si>
    <t>实现改善灌溉面积
3.5 万亩，大大提高了水资源利用率，年节约水量 58 万mP3P，通过机耕路建设，新增机耕面积 1.2 万亩，同时也方便村民的生产生活，有效促进了新农村的和谐稳定，社会效益显著。项目区农民收入总额增加 741.8 万元。</t>
  </si>
  <si>
    <t>垭头村</t>
  </si>
  <si>
    <t>垭头村熊家湾山塘
整修加固 1 座</t>
  </si>
  <si>
    <t>马颈村</t>
  </si>
  <si>
    <t>马颈村刘家堉山塘
整修加固 1 座</t>
  </si>
  <si>
    <t>雷家庄村</t>
  </si>
  <si>
    <t>雷家庄村富友堉山
塘整修 01 加固 1 座</t>
  </si>
  <si>
    <t>梨树村</t>
  </si>
  <si>
    <t>梨树村铁路坪山塘
整修加固 1 座</t>
  </si>
  <si>
    <t>楠木村</t>
  </si>
  <si>
    <t>楠木村何家坪农田
防护坎 689 米</t>
  </si>
  <si>
    <t>拖舟村长湾灌渠
1496 米</t>
  </si>
  <si>
    <t>拖舟村全家灌渠
271 米</t>
  </si>
  <si>
    <t>桃坪村</t>
  </si>
  <si>
    <t>桃坪村上桃坪机耕
路 297 米</t>
  </si>
  <si>
    <t>戈洞村</t>
  </si>
  <si>
    <t>戈洞村吴家溪山塘
整修加固 1 座</t>
  </si>
  <si>
    <t>枫香塘村</t>
  </si>
  <si>
    <t>枫香塘村人民拦溪
坝整修 1 座</t>
  </si>
  <si>
    <t>莲花池村</t>
  </si>
  <si>
    <t>莲花池村安子坳山
塘灌渠 904 米</t>
  </si>
  <si>
    <t>清水坪村</t>
  </si>
  <si>
    <t>清水坪村硬化机耕
路 1269 米</t>
  </si>
  <si>
    <t>血水潭村</t>
  </si>
  <si>
    <t>血水潭村黑塘农田
防护坎 73 米</t>
  </si>
  <si>
    <t>峙田坪村</t>
  </si>
  <si>
    <t>峙田坪村颜家岭上
组王家冲山塘 1 座</t>
  </si>
  <si>
    <t>木州村</t>
  </si>
  <si>
    <t>木州村溶里山塘整
修加固 1 座</t>
  </si>
  <si>
    <t>木州界上及村部灌
渠 1023 米</t>
  </si>
  <si>
    <t>八方村</t>
  </si>
  <si>
    <t>八方村中堰拦溪坝
整修 1 座</t>
  </si>
  <si>
    <t>洪树坪村</t>
  </si>
  <si>
    <t>洪树坪村 8 组工程
（含生产路、挡土墙、渠道、凉亭）</t>
  </si>
  <si>
    <t>新修田间道共 447                    米</t>
  </si>
  <si>
    <t>野柘村</t>
  </si>
  <si>
    <t>野柘村大院排灌渠 23、24 共 1668 米</t>
  </si>
  <si>
    <t>实现改善灌溉面积
3.15 万亩，大大提
高了水资源利用率，
年节约水量 47 万
mP3P，通过机耕路
建设，新增机耕面
积 1.92 万亩，   同时
也方便村民的生产
生活，有效促进了
新农村的和谐稳定，
社会效益显著。项
目区农民收入总额
增加 707 万元。</t>
  </si>
  <si>
    <t>野柘村茅坡排洪渠01 共 283 米</t>
  </si>
  <si>
    <t>长界村</t>
  </si>
  <si>
    <t>长界村集镇排水渠                890 米</t>
  </si>
  <si>
    <t>四方溪村</t>
  </si>
  <si>
    <t>四方溪村粟家寨机
   耕路 311 米</t>
  </si>
  <si>
    <t>颜家村</t>
  </si>
  <si>
    <t>颜家村中山岗步行                墩 1 座</t>
  </si>
  <si>
    <t>竹坪村</t>
  </si>
  <si>
    <t>竹坪村栏木坪山塘
 加固 1 座</t>
  </si>
  <si>
    <t>麻伊伏社区</t>
  </si>
  <si>
    <t>麻伊伏社区大育里
   排水渠 494 米</t>
  </si>
  <si>
    <t>翻身村</t>
  </si>
  <si>
    <t>翻身村高岔界灌渠
  01 共 272 米</t>
  </si>
  <si>
    <t>落仙处村</t>
  </si>
  <si>
    <t>落仙处村董子界机
耕路 778 米</t>
  </si>
  <si>
    <t>落仙处村董子界山
塘 1 座</t>
  </si>
  <si>
    <t>田坪村</t>
  </si>
  <si>
    <t>田坪村上文家马弯
头拦溪坝 1 座</t>
  </si>
  <si>
    <t>田坪村唐家冲灌渠
维修 385 米</t>
  </si>
  <si>
    <t>碣滩村</t>
  </si>
  <si>
    <t>碣滩村刘家溪山塘
整修 1 座</t>
  </si>
  <si>
    <t>主埠溪村</t>
  </si>
  <si>
    <t>主埠溪村油坊坪农
田防护坎 115 米</t>
  </si>
  <si>
    <t>荔枝溪村</t>
  </si>
  <si>
    <t>荔枝溪村徐家组山
塘 1 座</t>
  </si>
  <si>
    <t>皇公坪村</t>
  </si>
  <si>
    <t>高标准农田
   建设</t>
  </si>
  <si>
    <t>皇公坪村铺上组拦
溪坝 1 座</t>
  </si>
  <si>
    <t>清捷河村</t>
  </si>
  <si>
    <t>高标准农田
    建设</t>
  </si>
  <si>
    <t>清捷河村龙坪机耕
路 366 米</t>
  </si>
  <si>
    <t>王家坪村</t>
  </si>
  <si>
    <t>王家坪村连鱼溪高
效节水灌溉 1786 米</t>
  </si>
  <si>
    <t>王家坪村江家溶山
塘 1 座</t>
  </si>
  <si>
    <t>（十四）</t>
  </si>
  <si>
    <r>
      <rPr>
        <b/>
        <sz val="10"/>
        <rFont val="宋体"/>
        <charset val="134"/>
      </rPr>
      <t>专项资</t>
    </r>
    <r>
      <rPr>
        <b/>
        <sz val="10"/>
        <rFont val="Noto Sans CJK SC"/>
        <charset val="134"/>
      </rPr>
      <t xml:space="preserve">
</t>
    </r>
    <r>
      <rPr>
        <b/>
        <sz val="10"/>
        <rFont val="宋体"/>
        <charset val="134"/>
      </rPr>
      <t>金产业</t>
    </r>
    <r>
      <rPr>
        <b/>
        <sz val="10"/>
        <rFont val="Noto Sans CJK SC"/>
        <charset val="134"/>
      </rPr>
      <t xml:space="preserve">
</t>
    </r>
    <r>
      <rPr>
        <b/>
        <sz val="10"/>
        <rFont val="宋体"/>
        <charset val="134"/>
      </rPr>
      <t>发展项</t>
    </r>
    <r>
      <rPr>
        <b/>
        <sz val="10"/>
        <rFont val="Noto Sans CJK SC"/>
        <charset val="134"/>
      </rPr>
      <t xml:space="preserve">
</t>
    </r>
    <r>
      <rPr>
        <b/>
        <sz val="10"/>
        <rFont val="宋体"/>
        <charset val="134"/>
      </rPr>
      <t>目</t>
    </r>
  </si>
  <si>
    <t>少数民族</t>
  </si>
  <si>
    <t>县委统战部</t>
  </si>
  <si>
    <t>二酉苗族乡人民政府</t>
  </si>
  <si>
    <t>四方溪村果酒加工配套设备建设</t>
  </si>
  <si>
    <t>采购果酒加工相关的配套设备（高速灌装机、全自动热风吹机、全自动压盖机等）</t>
  </si>
  <si>
    <t>2025年度中央第一批财政衔接资金</t>
  </si>
  <si>
    <t>带动生产、收益分红、劳务用工</t>
  </si>
  <si>
    <t>庙坪村</t>
  </si>
  <si>
    <t>庙坪村水稻种植</t>
  </si>
  <si>
    <t>购买种苗、肥料等</t>
  </si>
  <si>
    <t>带动生产、收益分红</t>
  </si>
  <si>
    <t>长坡村</t>
  </si>
  <si>
    <t>沅陵县（长坡村）五丰生态种养专业合作社养猪场设施设备建设</t>
  </si>
  <si>
    <t>养猪场栏舍扩建、维修及相关附属设施建设</t>
  </si>
  <si>
    <t>带动生产、入股分红</t>
  </si>
  <si>
    <t>沅陵县（戈洞村）五丰生态种养专业合作社养猪场环保配套设施设备建设</t>
  </si>
  <si>
    <t>养猪场配套环保设施设备建设</t>
  </si>
  <si>
    <t>高竹坪村</t>
  </si>
  <si>
    <t>原粮仓建设</t>
  </si>
  <si>
    <t>原粮仓及相关附属设施设备建设</t>
  </si>
  <si>
    <t>麻溪铺镇人民政府</t>
  </si>
  <si>
    <t>马家村</t>
  </si>
  <si>
    <t>马家村茶园培管项目</t>
  </si>
  <si>
    <t>茶园培管、种植若干亩</t>
  </si>
  <si>
    <t>官庄镇人民政府</t>
  </si>
  <si>
    <t>界亭驿村千工坝组茶园低改和管护</t>
  </si>
  <si>
    <t>村集体茶园低改和管护若干亩</t>
  </si>
  <si>
    <t>带动生产、劳务用工</t>
  </si>
  <si>
    <t>大合坪乡人民政府</t>
  </si>
  <si>
    <t>七甲溪村</t>
  </si>
  <si>
    <t>沅陵县金色飘香粮油加工坊建设</t>
  </si>
  <si>
    <t>扩建粮食加工厂房、扩增仓库、场地清理等</t>
  </si>
  <si>
    <t>带动生产、帮助产销对接等</t>
  </si>
  <si>
    <t>四方溪村农产品车间配套设备建设</t>
  </si>
  <si>
    <t>采购相关的车间配套设备（不锈钢存酒罐、不锈钢管道、振动筛等）</t>
  </si>
  <si>
    <t>2024年度中央第二批财政衔接资金</t>
  </si>
  <si>
    <t>四方溪村农产品车间附属设施建设</t>
  </si>
  <si>
    <t>农产品车间附属设施建设</t>
  </si>
  <si>
    <t>2024年度省级财政衔接资金</t>
  </si>
  <si>
    <t>荔溪乡人民政府</t>
  </si>
  <si>
    <t>桐车坪村</t>
  </si>
  <si>
    <t>桐车坪村农业社会化服务建设</t>
  </si>
  <si>
    <t>麻溪铺镇“辰州桃醉”黄桃白兰地酒厂提质扩容建设</t>
  </si>
  <si>
    <t>马家村新增果酒酿制配套设备</t>
  </si>
  <si>
    <t>带动生产、劳务用工、技术指导、收益分红</t>
  </si>
  <si>
    <t>盘古乡人民政府</t>
  </si>
  <si>
    <t>杨溪村</t>
  </si>
  <si>
    <t>盘古乡杨溪村土鸡养殖基地建设</t>
  </si>
  <si>
    <t>土鸡养殖基地配套设施设备建设等</t>
  </si>
  <si>
    <t>筲箕湾镇人民政府</t>
  </si>
  <si>
    <t>银华山村</t>
  </si>
  <si>
    <t>（银华山村）羊肚菌种植</t>
  </si>
  <si>
    <t>投资羊肚菌大棚种植产业若干亩</t>
  </si>
  <si>
    <t>杜家坪乡人民政府</t>
  </si>
  <si>
    <t>柳林村</t>
  </si>
  <si>
    <t>杜家坪乡柳林村黄精种植</t>
  </si>
  <si>
    <t>扩建林下黄精种植基地若干亩</t>
  </si>
  <si>
    <t>2025年度省级财政衔接资金</t>
  </si>
  <si>
    <t>带动生产、土地流转、劳务用工、收益分红</t>
  </si>
  <si>
    <t>池坪村</t>
  </si>
  <si>
    <t>池坪村有机稻种植项目</t>
  </si>
  <si>
    <t>凉水井镇人民政府</t>
  </si>
  <si>
    <t>松溪桥村</t>
  </si>
  <si>
    <t>松溪桥村油菜仔加工建设</t>
  </si>
  <si>
    <t>建设钢构厂房及地面硬化等</t>
  </si>
  <si>
    <t>马底驿乡人民政府</t>
  </si>
  <si>
    <t>学堂湾村</t>
  </si>
  <si>
    <t>学堂湾村物流中心建设</t>
  </si>
  <si>
    <t>新建物流仓储房</t>
  </si>
  <si>
    <t>带动生产、技术指导、收益分红</t>
  </si>
  <si>
    <t>松溪村</t>
  </si>
  <si>
    <t>杜家坪乡松溪村黄酮茶种植项目</t>
  </si>
  <si>
    <t>种植基地新扩种黄酮茶若干亩</t>
  </si>
  <si>
    <t>火场土家族乡人民政府</t>
  </si>
  <si>
    <t>上寨村</t>
  </si>
  <si>
    <t>上寨村粮食加工建设项目</t>
  </si>
  <si>
    <t>厂房建设、粮食储放架建设等</t>
  </si>
  <si>
    <t>带动生产、收益分红等</t>
  </si>
  <si>
    <t>清浪乡人民政府</t>
  </si>
  <si>
    <t>洞庭溪村</t>
  </si>
  <si>
    <t>洞庭溪村皇妃碣滩茶基地加工设备提质改造</t>
  </si>
  <si>
    <t>新增茶叶加工设备</t>
  </si>
  <si>
    <t>带动生产、劳务用工、技术服务、农产品回收</t>
  </si>
  <si>
    <t>（十五）</t>
  </si>
  <si>
    <t>乡村振兴及省市工作队产业发展项目</t>
  </si>
  <si>
    <t>三角坪社区</t>
  </si>
  <si>
    <t>产业配套</t>
  </si>
  <si>
    <t>170亩荒田整治及复垦种植</t>
  </si>
  <si>
    <t>提高经济
水平</t>
  </si>
  <si>
    <t>界亭驿村荒地整治</t>
  </si>
  <si>
    <t>浪潮村</t>
  </si>
  <si>
    <t>养殖业</t>
  </si>
  <si>
    <t>浪潮村优质稻种植及稻花鱼养殖项目</t>
  </si>
  <si>
    <t>芙冲溶村</t>
  </si>
  <si>
    <t>产业路硬化资金</t>
  </si>
  <si>
    <t>改善人居环境，提
升居民满意度</t>
  </si>
  <si>
    <t>加工业</t>
  </si>
  <si>
    <t>中药材黄精丸生产设备添加</t>
  </si>
  <si>
    <t>项目覆盖全村285户，常住人口约985人受益。通过项目实施，壮大村集体经济，改善村民生产生活条件。</t>
  </si>
  <si>
    <t>中药材加工无菌车间建设</t>
  </si>
  <si>
    <t>中药材黄精饮料生产设备添加</t>
  </si>
  <si>
    <t>产业发展资金</t>
  </si>
  <si>
    <t>怡溪村</t>
  </si>
  <si>
    <t>农副产品加工厂，增加种植黄酮茶20亩</t>
  </si>
  <si>
    <t>育秧工厂基础设施配套项目</t>
  </si>
  <si>
    <t>辰州桃醉黄桃白兰地酒产业链延伸、设施设备升级</t>
  </si>
  <si>
    <t>"楠-两"产业公路维修</t>
  </si>
  <si>
    <t>完善楠木铺乡千亩中药材和休闲旅游产业基地公路，同时改善5000人出行困难和保障安全</t>
  </si>
  <si>
    <t>栗坡村</t>
  </si>
  <si>
    <t>太常便民服务中心栗坡村肉牛养殖</t>
  </si>
  <si>
    <t>茶溪村
符家组</t>
  </si>
  <si>
    <t>二酉苗族乡茶溪村符家组产业路机耕道建设</t>
  </si>
  <si>
    <t>茶溪村
张家组</t>
  </si>
  <si>
    <t>二酉苗族乡茶溪村张家组产业路机耕道建设</t>
  </si>
  <si>
    <t>黔中郡
村六组</t>
  </si>
  <si>
    <t>产业路硬化</t>
  </si>
  <si>
    <t>茶溪村</t>
  </si>
  <si>
    <t>二酉茶溪村茶叶基
   地产业路建设</t>
  </si>
  <si>
    <t>工业新村</t>
  </si>
  <si>
    <t>产业发展及配套</t>
  </si>
  <si>
    <t>湖马池养殖专业合作社养殖业</t>
  </si>
  <si>
    <t>符家山村</t>
  </si>
  <si>
    <t>产业路建设</t>
  </si>
  <si>
    <t>太安社区</t>
  </si>
  <si>
    <t>农产品深加工</t>
  </si>
  <si>
    <t>黄桃冷链加工厂建设</t>
  </si>
  <si>
    <t>中药材加工设备及基地建设</t>
  </si>
  <si>
    <t>新屋场村
徐家田组</t>
  </si>
  <si>
    <t>产业配套
 设施</t>
  </si>
  <si>
    <t>在原黄金溪村小学拆除危旧房屋一栋，整理建设 750 平方米厂房使用场地，确保该场地达到三通一平</t>
  </si>
  <si>
    <t>项目带动312 户 1127 人受益</t>
  </si>
  <si>
    <t>省工
作队</t>
  </si>
  <si>
    <t>新屋场村</t>
  </si>
  <si>
    <t>新屋场村新建 600平方米标准化加工厂房，用于茶叶生产加工</t>
  </si>
  <si>
    <t>项目带动 312 户1127 人受益</t>
  </si>
  <si>
    <t>种植业</t>
  </si>
  <si>
    <t>在已有500亩黄柏林套种100亩金樱子，预计费48万元用于启动</t>
  </si>
  <si>
    <t>约4800元/亩</t>
  </si>
  <si>
    <t>项目带动307户1015人受益。</t>
  </si>
  <si>
    <t>预计维修产业路1.5公里，约12万元。</t>
  </si>
  <si>
    <t>8万元/公里</t>
  </si>
  <si>
    <t>常德湖村</t>
  </si>
  <si>
    <t>李华岩组修建河堤建设</t>
  </si>
  <si>
    <t>解决 300 亩农田灌溉，带动农户 95 户，340 余人，增收增产</t>
  </si>
  <si>
    <t>加工业等</t>
  </si>
  <si>
    <t>新建辽头组腊制品及豆腐加工厂房和地质灾害临时安置点，面积 150 平方米</t>
  </si>
  <si>
    <t>提升村集体经济，
且同时作为辽头组
地质灾害临时安置               点使用</t>
  </si>
  <si>
    <t>购买挖机一台用于
产业发展或承租</t>
  </si>
  <si>
    <t>提升村集体经济</t>
  </si>
  <si>
    <t>新建一条茶园产业道路</t>
  </si>
  <si>
    <t>新建张家组 150 亩
农田灌溉基础设施</t>
  </si>
  <si>
    <t>增加集中连片农田
150 亩</t>
  </si>
  <si>
    <t>文家坪村
蔡家组</t>
  </si>
  <si>
    <t>新建农产品加工厂房400㎡及场地三通一平（2100㎡）</t>
  </si>
  <si>
    <t>项目带动村集体及400多户1800多人受益</t>
  </si>
  <si>
    <t>文家坪村文家坪</t>
  </si>
  <si>
    <t>文家坪村改造长1.2公里、宽5米产业路</t>
  </si>
  <si>
    <t>2025.11</t>
  </si>
  <si>
    <t>畅通产业发展主干道</t>
  </si>
  <si>
    <t>文家坪村蔡湾组</t>
  </si>
  <si>
    <t>新建长60米宽8米产业路及护基60米，建高3米宽2米堡坎</t>
  </si>
  <si>
    <t>加工厂内部道路</t>
  </si>
  <si>
    <t>郑家村</t>
  </si>
  <si>
    <t>采购一台小型挖机</t>
  </si>
  <si>
    <t>承接小型道路维修、清理任务，增加 1个工程技术岗位，给村集体经济增加收入</t>
  </si>
  <si>
    <t>毛公坡400亩油茶基地产业路建设，硬化长420米，宽3.5米，厚0.2米</t>
  </si>
  <si>
    <t>项目为郑家村开辟另一条上高速、到县城的道路，缓解
凤凰山堵车现象</t>
  </si>
  <si>
    <t>文昌阁村</t>
  </si>
  <si>
    <t>对县保文物“文昌阁”周边区域进行改造，打造文化经济。</t>
  </si>
  <si>
    <t>项目覆盖全村344户，常住人口约1800人受益。通过项目实施，壮大村集体经济，改善村民生产生活条件。</t>
  </si>
  <si>
    <t>省工作队</t>
  </si>
  <si>
    <t>村集体闲置房屋进行盘活，通过对外租赁经营方式，发展物业经济。</t>
  </si>
  <si>
    <t>黄岩坝
村简家
堉组</t>
  </si>
  <si>
    <t>腊制品加工厂场坪
     及厂房建设</t>
  </si>
  <si>
    <t>带动全村人受益，
增加村集体经济年
收入 10 万</t>
  </si>
  <si>
    <t>黄岩坝村
简家堉</t>
  </si>
  <si>
    <t>厂房（粗加工车间
200 平方米，红薯粉脱水车间 40 平方米，提粉车间 60 平方米，冷冻库 60 平方米，晾晒库 200 平方米，包装车间 40 平方米，仓库 100 平方米）</t>
  </si>
  <si>
    <t>带动全村人受益，
增加村集体经济年
收入 20 万</t>
  </si>
  <si>
    <t>充电桩的配套设施建设</t>
  </si>
  <si>
    <t>唐家坪村
张家岩组</t>
  </si>
  <si>
    <t>唐家坪村新建产业
路 500 米（宽 3.5
米，厚 0.18 米）</t>
  </si>
  <si>
    <t>项目带动 122 户
427 人受益</t>
  </si>
  <si>
    <t>市工
作队</t>
  </si>
  <si>
    <t>胜平村</t>
  </si>
  <si>
    <t>神仙坪茶场</t>
  </si>
  <si>
    <t>带动 771 户 2772 人受益</t>
  </si>
  <si>
    <t>银华山村
林家湾组</t>
  </si>
  <si>
    <t>种植羊肚菌 15 亩</t>
  </si>
  <si>
    <t>项目带动 20 户 50人</t>
  </si>
  <si>
    <t>陶饭铺村
吴家组</t>
  </si>
  <si>
    <t>吴家组产业路公路
硬化 400 米</t>
  </si>
  <si>
    <t>项目带动 25 户 100人收益</t>
  </si>
  <si>
    <t>拖舟渔业养殖放置
5000 斤鱼</t>
  </si>
  <si>
    <t>项目带动 88 户 260人受益</t>
  </si>
  <si>
    <t>毛坪村
塘口组</t>
  </si>
  <si>
    <t>产业路、拦水坝</t>
  </si>
  <si>
    <t>120 户 380 人</t>
  </si>
  <si>
    <t>毛坪村
兴安溪组</t>
  </si>
  <si>
    <t>滚水坝、机耕道</t>
  </si>
  <si>
    <t>100 户 300 人</t>
  </si>
  <si>
    <t>二</t>
  </si>
  <si>
    <t>工程建设类小计</t>
  </si>
  <si>
    <r>
      <rPr>
        <b/>
        <sz val="10"/>
        <rFont val="宋体"/>
        <charset val="134"/>
      </rPr>
      <t>安全饮</t>
    </r>
    <r>
      <rPr>
        <b/>
        <sz val="10"/>
        <rFont val="Noto Sans CJK SC"/>
        <charset val="134"/>
      </rPr>
      <t xml:space="preserve">
</t>
    </r>
    <r>
      <rPr>
        <b/>
        <sz val="10"/>
        <rFont val="宋体"/>
        <charset val="134"/>
      </rPr>
      <t>水、水利设施等</t>
    </r>
  </si>
  <si>
    <t>团枣村</t>
  </si>
  <si>
    <t>基础设施</t>
  </si>
  <si>
    <t>太常乡团枣村供水工程（水厂）</t>
  </si>
  <si>
    <t>新建水源工程、净水及输配水工程</t>
  </si>
  <si>
    <t>5.799万元/处</t>
  </si>
  <si>
    <t>改善农村人口69人24户的饮水问题</t>
  </si>
  <si>
    <t>黄茶村</t>
  </si>
  <si>
    <t>太常乡黄茶村、罗家村供水工程</t>
  </si>
  <si>
    <t>3.9994万元/处</t>
  </si>
  <si>
    <t>改善农村人口86人26户的饮水问题</t>
  </si>
  <si>
    <t>县水利建设项目事务中心</t>
  </si>
  <si>
    <t>2019年农村供水工程管材费</t>
  </si>
  <si>
    <t>农村供水工程管材</t>
  </si>
  <si>
    <t>36.2793万元/项</t>
  </si>
  <si>
    <t>改善农村人口385人127户的饮水问题</t>
  </si>
  <si>
    <t>东水溪村</t>
  </si>
  <si>
    <t>言其垭水库水源延伸工程</t>
  </si>
  <si>
    <t>管道延伸及新建水源点</t>
  </si>
  <si>
    <t>20.00万元/项</t>
  </si>
  <si>
    <t>工程受益人口850人</t>
  </si>
  <si>
    <t>三溪村</t>
  </si>
  <si>
    <t>老龙溪山塘维修</t>
  </si>
  <si>
    <t>输水涵洞改造和溢洪道加固</t>
  </si>
  <si>
    <t>15万元/处</t>
  </si>
  <si>
    <t>改善恢复灌溉面积35亩</t>
  </si>
  <si>
    <t>学宗溪流域生态抽水补水项目</t>
  </si>
  <si>
    <t>泵房2座，取水口2处，输水管道5000余米及附属设施</t>
  </si>
  <si>
    <t>100万元/项</t>
  </si>
  <si>
    <t>改善恢复灌溉面积1200亩</t>
  </si>
  <si>
    <t>2023年小水源蓄水能力提升</t>
  </si>
  <si>
    <t>清淤疏浚、坝体加固</t>
  </si>
  <si>
    <t>114万元/项</t>
  </si>
  <si>
    <t>改善恢复灌溉面积2300亩</t>
  </si>
  <si>
    <t>兰溪沅陵县治理工程（2022）</t>
  </si>
  <si>
    <t>浆砌石护岸、护坡和生态护坡</t>
  </si>
  <si>
    <t>166.95元/项</t>
  </si>
  <si>
    <t>保护农田1200亩，保护人口500人</t>
  </si>
  <si>
    <t>水美湘村</t>
  </si>
  <si>
    <t>37.97元/项</t>
  </si>
  <si>
    <t>保护农田1200亩</t>
  </si>
  <si>
    <t>蒋家溪村水毁防洪堤修复</t>
  </si>
  <si>
    <t>浆砌石护岸、疏浚清淤</t>
  </si>
  <si>
    <t>395万元/项</t>
  </si>
  <si>
    <t>保护稻田500亩</t>
  </si>
  <si>
    <t>县水旱灾害防御事务中心</t>
  </si>
  <si>
    <t>唐家坪村水毁防洪堤修复</t>
  </si>
  <si>
    <t>355万元/项</t>
  </si>
  <si>
    <t>保护稻田800亩</t>
  </si>
  <si>
    <t>八方村桃田骨干山塘维修</t>
  </si>
  <si>
    <t>改善恢复灌溉面积85亩</t>
  </si>
  <si>
    <t>各村</t>
  </si>
  <si>
    <t>山塘清淤项目</t>
  </si>
  <si>
    <t>2万元/口</t>
  </si>
  <si>
    <t>改善恢复灌溉面积100亩</t>
  </si>
  <si>
    <t>改善恢复灌溉面积1221亩</t>
  </si>
  <si>
    <t>深溪口便民服务中心</t>
  </si>
  <si>
    <t>改善恢复灌溉面积60亩</t>
  </si>
  <si>
    <t>改善恢复灌溉面积90亩</t>
  </si>
  <si>
    <t>改善恢复灌溉面积560亩</t>
  </si>
  <si>
    <t>改善恢复灌溉面积1160亩</t>
  </si>
  <si>
    <t>改善恢复灌溉面积470亩</t>
  </si>
  <si>
    <t>改善恢复灌溉面积150亩</t>
  </si>
  <si>
    <t>改善恢复灌溉面积300亩</t>
  </si>
  <si>
    <t>改善恢复灌溉面积30亩</t>
  </si>
  <si>
    <t>改善恢复灌溉面积265亩</t>
  </si>
  <si>
    <t>改善恢复灌溉面积313亩</t>
  </si>
  <si>
    <t>改善恢复灌溉面积250亩</t>
  </si>
  <si>
    <t>改善恢复灌溉面积48亩</t>
  </si>
  <si>
    <t>改善恢复灌溉面积55亩</t>
  </si>
  <si>
    <t>改善恢复灌溉面积240亩</t>
  </si>
  <si>
    <t>改善恢复灌溉面积210亩</t>
  </si>
  <si>
    <t>改善恢复灌溉面积235亩</t>
  </si>
  <si>
    <t>火场土家族乡</t>
  </si>
  <si>
    <t>石家垭村</t>
  </si>
  <si>
    <t>20万元/公里</t>
  </si>
  <si>
    <t>改善恢复灌溉面积44亩</t>
  </si>
  <si>
    <t>龙岩头村、四方头村</t>
  </si>
  <si>
    <t>改善恢复灌溉面积218亩</t>
  </si>
  <si>
    <t>黄蜡溪村</t>
  </si>
  <si>
    <t>改善恢复灌溉面积61亩</t>
  </si>
  <si>
    <t>改善恢复灌溉面积70亩</t>
  </si>
  <si>
    <t>改善恢复灌溉面积87亩</t>
  </si>
  <si>
    <t>梨树村、蚕忙村</t>
  </si>
  <si>
    <t>改善恢复灌溉面积226亩</t>
  </si>
  <si>
    <t>桐车坪村、池坪村</t>
  </si>
  <si>
    <t>改善恢复灌溉面积391亩</t>
  </si>
  <si>
    <t>改善恢复灌溉面积52亩</t>
  </si>
  <si>
    <t>陶饭铺村</t>
  </si>
  <si>
    <t>改善恢复灌溉面积327亩</t>
  </si>
  <si>
    <r>
      <rPr>
        <b/>
        <sz val="10"/>
        <rFont val="宋体"/>
        <charset val="134"/>
      </rPr>
      <t>农村道</t>
    </r>
    <r>
      <rPr>
        <b/>
        <sz val="10"/>
        <rFont val="Noto Sans CJK SC"/>
        <charset val="134"/>
      </rPr>
      <t xml:space="preserve">
</t>
    </r>
    <r>
      <rPr>
        <b/>
        <sz val="10"/>
        <rFont val="宋体"/>
        <charset val="134"/>
      </rPr>
      <t>路建设</t>
    </r>
  </si>
  <si>
    <t>县交通
运输局</t>
  </si>
  <si>
    <t>怀化公路桥梁建设总公司</t>
  </si>
  <si>
    <t>凉水井镇
张家坪村</t>
  </si>
  <si>
    <t>基础
设施</t>
  </si>
  <si>
    <t>X002 松溪
桥至仙门桥</t>
  </si>
  <si>
    <t>路面改造长 2.857
公里 , 宽 5 米</t>
  </si>
  <si>
    <t>解决 23862 人的出行困难或改善 6986户生产、生活条件等</t>
  </si>
  <si>
    <t>沅陵镇凤凰山居委会</t>
  </si>
  <si>
    <t>凤凰山至麻子溪药材种植基地连接路</t>
  </si>
  <si>
    <t>路面硬化长 0.816
公里，宽 4.5 米。</t>
  </si>
  <si>
    <t>解决 1411 人的出行困难或改善 394 户生产、生活条件及有利提高产业发展等</t>
  </si>
  <si>
    <t>岳阳路桥集团有限公司</t>
  </si>
  <si>
    <t>马底驿乡、肖家桥乡</t>
  </si>
  <si>
    <t>X003 牛栏
坪至肖家桥</t>
  </si>
  <si>
    <t>路面改造长 0.998
公里，宽 6.5 米</t>
  </si>
  <si>
    <t>解决 29684 人的出行困难或改善 7428户生产、生活条件等</t>
  </si>
  <si>
    <t>凉水井镇洞溪村、李家巷村</t>
  </si>
  <si>
    <t>洞溪村至李家巷村公路</t>
  </si>
  <si>
    <t>路面硬化长 0.728
公里，宽 4.5 米。</t>
  </si>
  <si>
    <t>解决 2979人的出行困难或改善 892 户生产、生活条件及有利提高产业发展等</t>
  </si>
  <si>
    <t>二酉苗族乡田坳村</t>
  </si>
  <si>
    <t>岩巴塘至
茅溪公路</t>
  </si>
  <si>
    <t>路面硬化长 0.283
公里，宽 4.5 米。</t>
  </si>
  <si>
    <t>解决 946 人的出行困难或改善 256 户生产、生活条件及有利提高产业发展等</t>
  </si>
  <si>
    <t>官庄镇主埠溪村</t>
  </si>
  <si>
    <t>茶溪口至
枫香坪公
路</t>
  </si>
  <si>
    <t>路面硬化长 0.2181
公里，宽 4.5 米。</t>
  </si>
  <si>
    <t>解决 340 人的出行困难或改善 82 户生产、生活条件及有利提高产业发展等</t>
  </si>
  <si>
    <t>官庄镇主老街村、界亭驿村</t>
  </si>
  <si>
    <t>打虎坪至
郭家溪公
路</t>
  </si>
  <si>
    <t>路面硬化长 0.358
公里，宽 4.5 米。</t>
  </si>
  <si>
    <t>解决 426 人的出行困难或改善 135 户生产、生活条件及有利提高产业发展等</t>
  </si>
  <si>
    <t>明溪口镇人民政府</t>
  </si>
  <si>
    <t>明溪口镇袁尔坪村</t>
  </si>
  <si>
    <t>明溪口至
袁尔坪公          路</t>
  </si>
  <si>
    <t>路面硬化长 1.129
公里，宽 4.5 米。</t>
  </si>
  <si>
    <t>解决 7250 人的出行困难或改善 1858 户生产、生活条件及有利提高旅游产业发展等</t>
  </si>
  <si>
    <t>五强溪镇人民政府</t>
  </si>
  <si>
    <t>五强溪镇
牛狮坪村</t>
  </si>
  <si>
    <t>沅陵县Y498 壕垭组至牛狮坪公路</t>
  </si>
  <si>
    <t>路面硬化长 0.738
公里，宽 4.5 米。</t>
  </si>
  <si>
    <t>解决 1200 人的出行困难或改善 436 户生产、生活条件及有利提高产业发展等</t>
  </si>
  <si>
    <t>七甲坪镇人民政府</t>
  </si>
  <si>
    <t>七甲坪镇
石坪村</t>
  </si>
  <si>
    <t>石坪界组至塘仙洞组公路</t>
  </si>
  <si>
    <t>路面硬化长 0.265
公里，宽 4.5 米。</t>
  </si>
  <si>
    <t>解决 230 人的出行困难或改善 55 户生产、生活条件及有利提高产业发展等</t>
  </si>
  <si>
    <t>杜家坪乡
木王村</t>
  </si>
  <si>
    <t>沅陵县致富兴林木种植专业合作社连接路（白水溪至胡
家屋场段）</t>
  </si>
  <si>
    <t>路面硬化长 0.367
公里，宽 4.5 米。</t>
  </si>
  <si>
    <t>解决 2064 人的出行困难或改善 688 户生产、生活条件及有利提高产业发展等</t>
  </si>
  <si>
    <t>大合坪乡
万池潭村</t>
  </si>
  <si>
    <t>万池潭组至棺木溶公路</t>
  </si>
  <si>
    <t>路面硬化长 0.812
公里，宽 4.5 米。</t>
  </si>
  <si>
    <t>解决 1168 人的出行困难或改善 213 户生产、生活条件及有利提高产业发展等</t>
  </si>
  <si>
    <t>清浪乡罗家坪村、毛垭村</t>
  </si>
  <si>
    <t>罗家坪村至毛垭村宋家溶</t>
  </si>
  <si>
    <t>路面硬化长 0.91 公
里，宽 3.5 米。</t>
  </si>
  <si>
    <t>解决 711 人的出行困难或改善 215 户生产、生活条件及有利提高产业发展等</t>
  </si>
  <si>
    <r>
      <rPr>
        <b/>
        <sz val="10"/>
        <rFont val="宋体"/>
        <charset val="134"/>
      </rPr>
      <t>安防和</t>
    </r>
    <r>
      <rPr>
        <b/>
        <sz val="10"/>
        <rFont val="Noto Sans CJK SC"/>
        <charset val="134"/>
      </rPr>
      <t xml:space="preserve">
</t>
    </r>
    <r>
      <rPr>
        <b/>
        <sz val="10"/>
        <rFont val="宋体"/>
        <charset val="134"/>
      </rPr>
      <t>危桥改</t>
    </r>
    <r>
      <rPr>
        <b/>
        <sz val="10"/>
        <rFont val="Noto Sans CJK SC"/>
        <charset val="134"/>
      </rPr>
      <t xml:space="preserve">
</t>
    </r>
    <r>
      <rPr>
        <b/>
        <sz val="10"/>
        <rFont val="宋体"/>
        <charset val="134"/>
      </rPr>
      <t>造</t>
    </r>
  </si>
  <si>
    <t>县公路建设养护中心</t>
  </si>
  <si>
    <t>肖家桥</t>
  </si>
  <si>
    <t>沅陵县2025年通校车公路生命防护工程（肖家桥乡肖家桥—甘溪）</t>
  </si>
  <si>
    <t>农村公路通校车安防5.317公里</t>
  </si>
  <si>
    <t>11万/公里</t>
  </si>
  <si>
    <t>解决农村群众出行
困难和改善道路交
通安全</t>
  </si>
  <si>
    <t>沅陵县2025年通校车公路生命防护工程（七甲坪镇莲花村-石坪村）</t>
  </si>
  <si>
    <t>农村公路通校车安防5.98公里</t>
  </si>
  <si>
    <t>沅陵县2025年通校车公路生命防护工程（筲箕湾镇筲箕湾集镇-潘家组）</t>
  </si>
  <si>
    <t>农村公路通校车安防0.5公里</t>
  </si>
  <si>
    <t>沅陵县2025年通校车公路生命防护工程（官庄镇官庄集镇-鱼儿山村）</t>
  </si>
  <si>
    <t>农村公路通校车安防1.36公里</t>
  </si>
  <si>
    <t>沅陵县2025年通校车公路生命防护工程（北溶乡花园村-杨家潭）</t>
  </si>
  <si>
    <t>农村公路通校车安防3.744公里</t>
  </si>
  <si>
    <t>楠木铺</t>
  </si>
  <si>
    <t>沅陵县2025年通校车公路生命防护工程（X022线楠木铺溶溪村毛冲溪组）</t>
  </si>
  <si>
    <t>农村公路通校车安防3.7公里</t>
  </si>
  <si>
    <t>凉水井</t>
  </si>
  <si>
    <t>沅陵县2025年通校车公路生命防护工程（Y454线渭溪-小枫溪）</t>
  </si>
  <si>
    <t>农村公路通校车安防3.25公里</t>
  </si>
  <si>
    <r>
      <rPr>
        <sz val="10"/>
        <rFont val="Noto Sans CJK SC"/>
        <charset val="134"/>
      </rPr>
      <t xml:space="preserve">( </t>
    </r>
    <r>
      <rPr>
        <sz val="10"/>
        <rFont val="宋体"/>
        <charset val="134"/>
      </rPr>
      <t>四</t>
    </r>
    <r>
      <rPr>
        <sz val="10"/>
        <rFont val="Noto Sans CJK SC"/>
        <charset val="134"/>
      </rPr>
      <t>)</t>
    </r>
  </si>
  <si>
    <r>
      <rPr>
        <b/>
        <sz val="10"/>
        <rFont val="宋体"/>
        <charset val="134"/>
      </rPr>
      <t>和美乡</t>
    </r>
    <r>
      <rPr>
        <b/>
        <sz val="10"/>
        <rFont val="Noto Sans CJK SC"/>
        <charset val="134"/>
      </rPr>
      <t xml:space="preserve">
</t>
    </r>
    <r>
      <rPr>
        <b/>
        <sz val="10"/>
        <rFont val="宋体"/>
        <charset val="134"/>
      </rPr>
      <t>村建设</t>
    </r>
  </si>
  <si>
    <t>杜家坪乡
松溪村</t>
  </si>
  <si>
    <t>美丽乡村
（和美湘
村）建设</t>
  </si>
  <si>
    <t>建设美丽村寨等，打
造松溪村成为省级
和美乡村</t>
  </si>
  <si>
    <t>改善村民生活生产
条件，提升村民幸
福感，满意度。</t>
  </si>
  <si>
    <t>和美
乡村
示范
点建
设</t>
  </si>
  <si>
    <t>杜家坪乡
柳林村</t>
  </si>
  <si>
    <t>建设美丽屋场等，打
造柳林村成为省级
和美乡村</t>
  </si>
  <si>
    <t>二酉苗
族乡莲
花池村</t>
  </si>
  <si>
    <t>建设美丽屋场等，打
造莲花池村成为省
级和美乡村。</t>
  </si>
  <si>
    <t>官庄镇
舒家溪村</t>
  </si>
  <si>
    <t>建设美丽屋场等，打
造舒家溪村成为省
级和美乡村。</t>
  </si>
  <si>
    <t>七甲坪镇
大桥村</t>
  </si>
  <si>
    <t>建设美丽屋场等，打
造大桥村成为省级
和美乡村。</t>
  </si>
  <si>
    <t>沅陵县筲箕湾镇银华山村</t>
  </si>
  <si>
    <t>省级美丽乡村建设</t>
  </si>
  <si>
    <t>和美村寨建设和提质改造</t>
  </si>
  <si>
    <t>1.生态环境改善。2.经济发展与村民增收。3.文化传承与保护。4.基础设施完善。5.社会治理和谐等</t>
  </si>
  <si>
    <t>省级美丽乡村</t>
  </si>
  <si>
    <t>鹿溪口村</t>
  </si>
  <si>
    <t>环境整治</t>
  </si>
  <si>
    <t>人居环境整治</t>
  </si>
  <si>
    <t>沅陵镇鹿溪口组人居环境整治工程</t>
  </si>
  <si>
    <t>马路溪组人居环境整治工程</t>
  </si>
  <si>
    <t>道路建设</t>
  </si>
  <si>
    <t>中灯桥至小溪口道路修缮工程</t>
  </si>
  <si>
    <t>县农业农村局、县人居联席办</t>
  </si>
  <si>
    <t>借母溪乡
桐车坪村</t>
  </si>
  <si>
    <t>环境
整治</t>
  </si>
  <si>
    <t>和美乡村
建设</t>
  </si>
  <si>
    <t>治污水、治垃圾、治
房屋、治乡风、美丽
庭院建设等</t>
  </si>
  <si>
    <t>农村人居环境显著
提升</t>
  </si>
  <si>
    <t>五强溪镇
蒋家溪村</t>
  </si>
  <si>
    <t>官庄镇
新屋场村</t>
  </si>
  <si>
    <t>北溶乡
杨家潭村</t>
  </si>
  <si>
    <t>大合坪乡
黄狮垭村</t>
  </si>
  <si>
    <t>大合坪乡
曹家坪村</t>
  </si>
  <si>
    <t>七甲坪镇
黄岩坝村</t>
  </si>
  <si>
    <t>麻溪铺镇
千丘田村</t>
  </si>
  <si>
    <t>太常便民服务中心沙金滩村</t>
  </si>
  <si>
    <t>二酉苗
族乡桐
木溪村</t>
  </si>
  <si>
    <t>明溪口镇
袁耳坪村</t>
  </si>
  <si>
    <t>凉水井镇
云丛洞村</t>
  </si>
  <si>
    <t>马底驿乡
牧马溪村</t>
  </si>
  <si>
    <t>肖家桥乡
花桥村</t>
  </si>
  <si>
    <t>楠木铺乡
溶溪村</t>
  </si>
  <si>
    <t>凉水井镇百合村</t>
  </si>
  <si>
    <t>农村人居环境整治提升</t>
  </si>
  <si>
    <t>治污水、治垃圾、治垃圾、治房屋、治乡风、美丽庭院建设等</t>
  </si>
  <si>
    <t>凉水井镇刘家坝村</t>
  </si>
  <si>
    <t>刘家坝沿线治污水、治垃圾、花坛建设等</t>
  </si>
  <si>
    <t>凉水井镇集镇</t>
  </si>
  <si>
    <t>道路整治提升建设。</t>
  </si>
  <si>
    <t>沅陵镇兰溪口村、苦藤铺社区、岩板铺村等</t>
  </si>
  <si>
    <t>农村人居
环境整治
提升</t>
  </si>
  <si>
    <t>麻溪铺镇马家村马家组、毛坪组、梁家组、李家组、大坪组</t>
  </si>
  <si>
    <t>麻溪铺镇马家村唐家组</t>
  </si>
  <si>
    <t>五强溪
镇五强
溪社区</t>
  </si>
  <si>
    <t>和美乡村</t>
  </si>
  <si>
    <t>官庄镇太平铺村</t>
  </si>
  <si>
    <t>现行市场标准</t>
  </si>
  <si>
    <t>扎坪村</t>
  </si>
  <si>
    <t>凉水井镇水田村</t>
  </si>
  <si>
    <t>马底驿乡颜家村</t>
  </si>
  <si>
    <t>七甲坪镇丛林坪村</t>
  </si>
  <si>
    <t>官庄镇黄壤坪村、杨家溪村、老街村、宁乡铺村等</t>
  </si>
  <si>
    <t>七甲坪镇七甲坪社区、蚕忙村、黄岩坝村等</t>
  </si>
  <si>
    <t>市生态环境局
沅陵分局</t>
  </si>
  <si>
    <t>七甲坪镇
丛林坪村</t>
  </si>
  <si>
    <t>农村环境
综合整治</t>
  </si>
  <si>
    <t>1.农村生活污水治理 2. 畜禽养殖粪污治理 3.垃圾收集转运处理 4.饮用水水源保护等</t>
  </si>
  <si>
    <t>达到  “ 三基本 ”要求：基本看不到污水横流；基本闻不到臭味异味：基本听不到当地老百姓怨言</t>
  </si>
  <si>
    <t>清浪乡
廉家湾村</t>
  </si>
  <si>
    <t>荔溪乡
竹园村</t>
  </si>
  <si>
    <t>沅陵镇
三坝滩村</t>
  </si>
  <si>
    <t>凉水井镇
水田村</t>
  </si>
  <si>
    <t>1.农村生活污水治理 2. 畜禽养殖粪污治理 3.垃圾收集转
运处理 4.饮用水水源保护等</t>
  </si>
  <si>
    <t>棋坪村</t>
  </si>
  <si>
    <t>孙下至手指溪生产道路硬化</t>
  </si>
  <si>
    <t>长 945 米，宽 3.5米，厚 20 厘米</t>
  </si>
  <si>
    <t>方便出行，提升满
意度</t>
  </si>
  <si>
    <t>拦水坝建
设</t>
  </si>
  <si>
    <t>新修集镇水源拦水坝建设</t>
  </si>
  <si>
    <t>解决全村安全饮用
水</t>
  </si>
  <si>
    <t>集镇农村公用环卫设施添置，</t>
  </si>
  <si>
    <t>生产道路
堡坎</t>
  </si>
  <si>
    <t>新修拱塘组生产道
路堡坎</t>
  </si>
  <si>
    <t>组道公路
硬化</t>
  </si>
  <si>
    <t>码头口组道硬化，石
家寨组道便化。</t>
  </si>
  <si>
    <t>河西片区人居环境整治</t>
  </si>
  <si>
    <t>入户人行道硬化，溪边围栏新建，生活码头建设，购买农村公用环卫设施</t>
  </si>
  <si>
    <t>河东片区人居环境整治</t>
  </si>
  <si>
    <t>入户人行道硬化、平场硬化，生活码头新修、围墙新修等</t>
  </si>
  <si>
    <r>
      <rPr>
        <b/>
        <sz val="10"/>
        <rFont val="宋体"/>
        <charset val="134"/>
      </rPr>
      <t>上级</t>
    </r>
    <r>
      <rPr>
        <b/>
        <sz val="10"/>
        <rFont val="Noto Sans CJK SC"/>
        <charset val="134"/>
      </rPr>
      <t xml:space="preserve">
</t>
    </r>
    <r>
      <rPr>
        <b/>
        <sz val="10"/>
        <rFont val="宋体"/>
        <charset val="134"/>
      </rPr>
      <t>专项</t>
    </r>
  </si>
  <si>
    <t>县发改局</t>
  </si>
  <si>
    <t>麻溪铺镇集镇</t>
  </si>
  <si>
    <t>麻溪铺镇辽龙                  集中安置点</t>
  </si>
  <si>
    <t>下水道经常堵塞，设计方面欠妥(住房下水管道直径小、地下官网倾斜度不够)，疏通花费资金巨大，亟待改进。</t>
  </si>
  <si>
    <t>改善安置点约700人的居住环境</t>
  </si>
  <si>
    <t>官庄镇辰龙关村</t>
  </si>
  <si>
    <t>官庄辰龙关                         集中安置点</t>
  </si>
  <si>
    <t>因7.21洪灾影响，安置房一楼进水生产生活用受损、疏通下水道堵塞的淤泥、维修房屋漏水、路灯4盏、增高挡水坝高度。</t>
  </si>
  <si>
    <t>改善安置点约150人的居住环境及安置点周边老百姓出行方便，水坝加高，降低水灾隐患</t>
  </si>
  <si>
    <t>房屋建筑</t>
  </si>
  <si>
    <t>官庄黄壤坪                      集中安置点</t>
  </si>
  <si>
    <t>维修屋面漏水瓦面。</t>
  </si>
  <si>
    <t>提高安置点200多人口居住舒适度</t>
  </si>
  <si>
    <t>官庄镇集镇</t>
  </si>
  <si>
    <t>官庄集镇                         集中安置点</t>
  </si>
  <si>
    <t>提高安置点400多人口居住舒适度</t>
  </si>
  <si>
    <t>凉水井镇松山边村</t>
  </si>
  <si>
    <t>凉水井松山边                  集中安置点</t>
  </si>
  <si>
    <t>（1）新建充电设施；（2）大物件房提质改造；（3）消防设施提质改造；（4）服务设施提质改造（太阳能路灯8盏、石凳椅子4张、休闲座椅2个）。</t>
  </si>
  <si>
    <t>完善配套设施，使安置点约150人提高居住质量，同时，也可以为周边才百姓提供休闲场所，做到资源共享</t>
  </si>
  <si>
    <t xml:space="preserve">明溪口镇黄秧坪村 </t>
  </si>
  <si>
    <t>配套设施</t>
  </si>
  <si>
    <t>明溪口镇黄秧坪              集中安置点</t>
  </si>
  <si>
    <t>房屋是钢架结构，盖得塑胶瓦，因年久失修，再加上受前段时间强降雨影响，该房屋钢架横梁弯曲，屋顶塑胶瓦多处开裂松动，多处塑胶瓦损坏出现多个破洞，导致目前安置区红白喜事只能搭棚子到露天，严重影响搬迁户的生产生活。</t>
  </si>
  <si>
    <t>完善配套设施，使安置点约200人提高居住质量，同时，也可以方便周边老百姓办红白喜事，做到资源共享</t>
  </si>
  <si>
    <t>大合坪乡天星坪和荆竹溪村</t>
  </si>
  <si>
    <t>大合坪天星坪和荆竹溪村
集中安置点</t>
  </si>
  <si>
    <t>大合坪天星坪安置点房屋漏雨；内墙脱落。大合坪荆竹溪村安置点外墙脱落；返碱返潮。</t>
  </si>
  <si>
    <t>提高安置点300多人口居住舒适度</t>
  </si>
  <si>
    <t>肖家桥乡长岗坡村</t>
  </si>
  <si>
    <t>房屋建筑等</t>
  </si>
  <si>
    <t>肖家桥长岗坡
集中安置点</t>
  </si>
  <si>
    <t>7栋202室张家柏，1人户，房屋面积25平方。二楼建房面积为50平方，另一半为开放式的露天阳台。7月19日-20日强降雨，造成阳台积水很深，积水倒流入房间内，严重影响了该户的生活，造成了一定的损失。</t>
  </si>
  <si>
    <t>提高安置点2户10多人口居住舒适度</t>
  </si>
  <si>
    <t>马底驿乡岩底村</t>
  </si>
  <si>
    <t>马底驿岩底                   集中安置点</t>
  </si>
  <si>
    <t>五栋房子屋顶防漏、墙面整修、新增一个水源等。</t>
  </si>
  <si>
    <t>提高安置点五栋20多人口居住舒适度</t>
  </si>
  <si>
    <t>沅陵镇、北溶乡、大合坪乡</t>
  </si>
  <si>
    <t>沅陵镇鹿溪口村、北溶乡斑竹溪村和张朝垭村、大合坪乡曹家坪村</t>
  </si>
  <si>
    <t>地质灾害等</t>
  </si>
  <si>
    <t>分散安置</t>
  </si>
  <si>
    <t>1、沅陵镇鹿溪口村杨兰清户，房屋高砌坡抛石、滑坡风险大，汛期期间人员需转移避险，有地质灾害隐患（6万元）。                         2、北溶乡斑竹溪村钱德松户，搬迁到朱红溪上咀，该户屋后坎有滑落大石头，已打烂房屋，存在地质灾害隐患（6万元）。      3、北溶乡张朝垭村曹新英户，存在住房安全隐患，基脚不实，局部墙体已出现开裂（6万元）。                                               4、大合坪乡曹家坪村杨金现户（1.5万元）。</t>
  </si>
  <si>
    <t>受益人口为分散安置户4户，提高住房质量，消除周边地质灾害安全隐患</t>
  </si>
  <si>
    <t>两河口村</t>
  </si>
  <si>
    <t>易地搬迁安置点建设</t>
  </si>
  <si>
    <t>组级道路硬化</t>
  </si>
  <si>
    <r>
      <rPr>
        <sz val="11"/>
        <color rgb="FF000000"/>
        <rFont val="仿宋"/>
        <charset val="134"/>
      </rPr>
      <t>硬化村道长1</t>
    </r>
    <r>
      <rPr>
        <sz val="11"/>
        <color rgb="FF000000"/>
        <rFont val="仿宋"/>
        <charset val="134"/>
      </rPr>
      <t>5</t>
    </r>
    <r>
      <rPr>
        <sz val="11"/>
        <color rgb="FF000000"/>
        <rFont val="仿宋"/>
        <charset val="134"/>
      </rPr>
      <t>00米</t>
    </r>
  </si>
  <si>
    <t>项目带动  48户179人受益</t>
  </si>
  <si>
    <t>省级带帽</t>
  </si>
  <si>
    <t>人行生产便桥维修</t>
  </si>
  <si>
    <t>维修2座人行生产便桥</t>
  </si>
  <si>
    <t>项目带动  20户89人受益</t>
  </si>
  <si>
    <t>胡家溪村</t>
  </si>
  <si>
    <t>人居环境</t>
  </si>
  <si>
    <t>综合环境整治，养猪
场建设，道路维修等</t>
  </si>
  <si>
    <t>解决村组农户家庭
生猪养殖实际问题，解决部分农户出行难问题，优化农户生活环境</t>
  </si>
  <si>
    <t>四方坪村</t>
  </si>
  <si>
    <t>四方坪村道路硬化建设</t>
  </si>
  <si>
    <t>四方坪村三组道路硬化</t>
  </si>
  <si>
    <t>方便群众出行及生产生活，提升群众满意度</t>
  </si>
  <si>
    <t>乌宿村</t>
  </si>
  <si>
    <t>乌宿村周边组人居环境整治</t>
  </si>
  <si>
    <t>板溪组、大毛坪、桐油包、郑家村、红桥组、坳上组等人居环境整治</t>
  </si>
  <si>
    <t>改善人居环境，提升村容村貌，提高居民满意度</t>
  </si>
  <si>
    <t>乌宿村、四方坪村通组公路硬化建设</t>
  </si>
  <si>
    <t>四方坪村三组至乌宿村孙家组通组公路硬化</t>
  </si>
  <si>
    <t>乌宿村集镇环卫设施添置</t>
  </si>
  <si>
    <t>施溪村</t>
  </si>
  <si>
    <t>施溪村安全饮水建设</t>
  </si>
  <si>
    <t>安全饮水建设</t>
  </si>
  <si>
    <t>方便群众生产生活，解决季节性缺水和安全饮水问题，提升群众满意度</t>
  </si>
  <si>
    <t>桃坪界村</t>
  </si>
  <si>
    <t>桃坪界村平板桥建设</t>
  </si>
  <si>
    <t>方便群众出行及生产生活</t>
  </si>
  <si>
    <t>小云溪村</t>
  </si>
  <si>
    <t>小云溪村供水保障设施建设</t>
  </si>
  <si>
    <t>维修、更换饮水及消防主管</t>
  </si>
  <si>
    <t>方便群众生产生活，解决季节性缺水和安全饮水问题。</t>
  </si>
  <si>
    <t>蚕忙村</t>
  </si>
  <si>
    <t>蚕忙村组级公路硬化建设项目</t>
  </si>
  <si>
    <t>蚕忙村组级公路硬化建设</t>
  </si>
  <si>
    <t>马颈村柑橘园道路硬化建设</t>
  </si>
  <si>
    <t>柑橘园道路路基平整、硬化</t>
  </si>
  <si>
    <t>长坡村安全饮水建设</t>
  </si>
  <si>
    <t>机打深水井若干口</t>
  </si>
  <si>
    <t>2025年度中央第二批财政衔接资金</t>
  </si>
  <si>
    <t>解决季节性缺水和安全饮水问题，提升群众幸福度、满意度</t>
  </si>
  <si>
    <t>桃坪界村下寨集镇防洪堤建设</t>
  </si>
  <si>
    <t>杨公潭村</t>
  </si>
  <si>
    <t>杨公潭村通溪峪组滚水坝建设</t>
  </si>
  <si>
    <t>乌宿村乌宿组挡土墙建设</t>
  </si>
  <si>
    <t>沿河堤内侧(乌宿组段)毛石挡土墙建设</t>
  </si>
  <si>
    <t>完善基础设施，方便群众出行及生产生活，提高居民满意度</t>
  </si>
  <si>
    <t>乌宿村背街小巷人居环境整治</t>
  </si>
  <si>
    <t>刘家坝村</t>
  </si>
  <si>
    <t>刘家坝村产业路硬化建设</t>
  </si>
  <si>
    <t>道路硬化建设</t>
  </si>
  <si>
    <t>方便群众出行及生产生活，提高居民满意度</t>
  </si>
  <si>
    <t>老区发展</t>
  </si>
  <si>
    <t>县民政局</t>
  </si>
  <si>
    <t>松溪桥南岳庙组</t>
  </si>
  <si>
    <t>村组公路</t>
  </si>
  <si>
    <t>农村道路建设</t>
  </si>
  <si>
    <t>老区发展方向</t>
  </si>
  <si>
    <t>方便群众出行及生
产生活</t>
  </si>
  <si>
    <t>团坪村</t>
  </si>
  <si>
    <t>和平村</t>
  </si>
  <si>
    <t xml:space="preserve">筲箕湾镇 </t>
  </si>
  <si>
    <t>株木山村</t>
  </si>
  <si>
    <t>毛坪村</t>
  </si>
  <si>
    <r>
      <rPr>
        <sz val="10"/>
        <rFont val="仿宋"/>
        <charset val="134"/>
      </rPr>
      <t>黄草尾社区雷</t>
    </r>
    <r>
      <rPr>
        <sz val="8"/>
        <color rgb="FF000000"/>
        <rFont val="宋体"/>
        <charset val="134"/>
      </rPr>
      <t>山坪组</t>
    </r>
  </si>
  <si>
    <t>雷山坪组</t>
  </si>
  <si>
    <t>清福村六坊组</t>
  </si>
  <si>
    <t>鸳鸯山社区</t>
  </si>
  <si>
    <t>鸳鸯山组</t>
  </si>
  <si>
    <t>岩板铺村</t>
  </si>
  <si>
    <t>刘二冲组</t>
  </si>
  <si>
    <t>人居
环境</t>
  </si>
  <si>
    <t>人居环境
整治</t>
  </si>
  <si>
    <t>路面加宽、沟渠修建、 入户路硬化</t>
  </si>
  <si>
    <t>改善 266 人人居环境</t>
  </si>
  <si>
    <t>百校
联百
县兴
千村</t>
  </si>
  <si>
    <t>唐家溶组</t>
  </si>
  <si>
    <t>入户路硬化</t>
  </si>
  <si>
    <t>改善 275 人人居环境</t>
  </si>
  <si>
    <t>桐木溪村</t>
  </si>
  <si>
    <t>桐木溪村
两岔溪涵板桥建设</t>
  </si>
  <si>
    <t>涵板桥宽4m，长12m，高度2.6m。</t>
  </si>
  <si>
    <t>方便群众生产生活
出行</t>
  </si>
  <si>
    <t>落鹤坪村</t>
  </si>
  <si>
    <t>落鹤坪村舒家至落鹤潭渡口公路维修</t>
  </si>
  <si>
    <t>路基平整，多处路面重新硬化，  一处涵洞 维修</t>
  </si>
  <si>
    <t>幸福村</t>
  </si>
  <si>
    <t>农田水利</t>
  </si>
  <si>
    <t>小汊溪口人行桥建设</t>
  </si>
  <si>
    <t>改善生产条件</t>
  </si>
  <si>
    <t>覃家组等人居环境
整治</t>
  </si>
  <si>
    <t>解决群众出行困难
和改善道路交通安
全</t>
  </si>
  <si>
    <t>后坪村</t>
  </si>
  <si>
    <t>修建一座长 40 米、
宽 3.5 米的盖板涵</t>
  </si>
  <si>
    <t>改善生产生活条件</t>
  </si>
  <si>
    <t>凉水井村</t>
  </si>
  <si>
    <t>印家坝组环境整治</t>
  </si>
  <si>
    <t>改善群众居住条件</t>
  </si>
  <si>
    <r>
      <rPr>
        <b/>
        <sz val="10"/>
        <rFont val="宋体"/>
        <charset val="134"/>
      </rPr>
      <t>乡村振</t>
    </r>
    <r>
      <rPr>
        <b/>
        <sz val="10"/>
        <rFont val="Noto Sans CJK SC"/>
        <charset val="134"/>
      </rPr>
      <t xml:space="preserve">
</t>
    </r>
    <r>
      <rPr>
        <b/>
        <sz val="10"/>
        <rFont val="宋体"/>
        <charset val="134"/>
      </rPr>
      <t>兴及省、市工作队整村推进项目</t>
    </r>
  </si>
  <si>
    <t>三八村</t>
  </si>
  <si>
    <t>水池和水源点改造建设</t>
  </si>
  <si>
    <t>文昌坪村</t>
  </si>
  <si>
    <t>机耕道、防洪堤整修</t>
  </si>
  <si>
    <t>二酉乡四方坪村花园组农田水渠复修工程</t>
  </si>
  <si>
    <t>复修混凝土灌溉渠1000米</t>
  </si>
  <si>
    <t>谢家坪、岩良头组水毁机耕道复修工程</t>
  </si>
  <si>
    <t>1200米机耕道平整、保坎及铺摊砾石</t>
  </si>
  <si>
    <t>毛坪村水毁灌渠复修工程</t>
  </si>
  <si>
    <t>村内五条灌溉主渠修复</t>
  </si>
  <si>
    <t>大坪头村</t>
  </si>
  <si>
    <t>水毁灌溉渠、排洪沟、防洪堤复修</t>
  </si>
  <si>
    <t>饮水复修工程</t>
  </si>
  <si>
    <t>戈洞村向岩溪组打水井一口、新建蓄水池、更换供水主管及加压泵</t>
  </si>
  <si>
    <t>持续巩固拓展脱贫攻坚成果</t>
  </si>
  <si>
    <t>防护堤复修工程</t>
  </si>
  <si>
    <t>三角坪社区黑牛塘防护堤300m(堤底宽1.5 m、堤顶宽1m、堤高4.5m)，河滩清淤疏通等。</t>
  </si>
  <si>
    <t>盘古乡</t>
  </si>
  <si>
    <t>大码头建设项目</t>
  </si>
  <si>
    <t>安龙头村基础清理、模板制安、混凝土浇筑等</t>
  </si>
  <si>
    <t>王家村</t>
  </si>
  <si>
    <t>王家村人居环境整治项目</t>
  </si>
  <si>
    <t>喜眉村</t>
  </si>
  <si>
    <t>喜眉村稻田复修</t>
  </si>
  <si>
    <t>中村、杨公潭村</t>
  </si>
  <si>
    <t>灌溉渠道建设项目</t>
  </si>
  <si>
    <t>中村（杨公潭村）新建灌溉渠道2500米</t>
  </si>
  <si>
    <t>组级公路维修</t>
  </si>
  <si>
    <t>戈洞村部分路段拓宽维修、疏通排水沟、破损路面硬化、增设警示牌等。</t>
  </si>
  <si>
    <t>亮岩村</t>
  </si>
  <si>
    <t>公路维修</t>
  </si>
  <si>
    <t>亮岩村烂木溪维修烂木溪组1.2km，包括路面拓宽、硬化及排水沟疏通。</t>
  </si>
  <si>
    <t>木王村</t>
  </si>
  <si>
    <t>木王村余家冲组防护堤</t>
  </si>
  <si>
    <t>寿山村</t>
  </si>
  <si>
    <t>寿山村候家湾组入户道路建设</t>
  </si>
  <si>
    <t>芦洞村</t>
  </si>
  <si>
    <t>水渠维修项目</t>
  </si>
  <si>
    <t>荔溪乡芦洞村维修灌溉渠道3000米</t>
  </si>
  <si>
    <t>茶溪村符家、辽头组入户道路建设</t>
  </si>
  <si>
    <t>入户便道</t>
  </si>
  <si>
    <t>茶溪村戴上组</t>
  </si>
  <si>
    <t>通过建设</t>
  </si>
  <si>
    <t>茶溪村孙家组人居环境整治项目</t>
  </si>
  <si>
    <t>茶溪村舒家组人居环境整治项目</t>
  </si>
  <si>
    <t>麻溪铺社区</t>
  </si>
  <si>
    <t>污水管网建设项目</t>
  </si>
  <si>
    <t>麻溪铺社区团结组新建主管300米、干管250米、化粪池及入户支管</t>
  </si>
  <si>
    <t>受益45户农户。</t>
  </si>
  <si>
    <t>株木山村株木组、南家组新建350米排洪沟、部分路面浇筑</t>
  </si>
  <si>
    <t>潘香坪村</t>
  </si>
  <si>
    <t>潘香坪村滚水坝工程</t>
  </si>
  <si>
    <t>孟家组新修公路硬
化</t>
  </si>
  <si>
    <t>解决群众出行困难
改善道路交通安全</t>
  </si>
  <si>
    <t>隆兴村</t>
  </si>
  <si>
    <t>青岩洞组农村人居
环境整治提升</t>
  </si>
  <si>
    <t>财政衔
接
资金</t>
  </si>
  <si>
    <t>杨家组美丽村寨建
设</t>
  </si>
  <si>
    <t>隆兴村村头村尾和
美乡村建设</t>
  </si>
  <si>
    <t>莲子滩组人居环境
整治</t>
  </si>
  <si>
    <t>主干路彻底维修资
金</t>
  </si>
  <si>
    <t>桑木溪组过溪公路
及附属设施建设</t>
  </si>
  <si>
    <t>八方村、天湖池村、洞庭溪村</t>
  </si>
  <si>
    <t>清浪乡水毁人行桥及公路堡坎恢复工程</t>
  </si>
  <si>
    <t>新修八方村及天湖池村人行桥4座、盖板桥及滚水坝2处；天湖池村、洞庭溪村水毁堡坎恢复3处；</t>
  </si>
  <si>
    <t>方便八方村、天湖池村、洞庭溪村共4582人的生产生活</t>
  </si>
  <si>
    <t>皇公坪村委会</t>
  </si>
  <si>
    <t>水毁公路维修</t>
  </si>
  <si>
    <t>清浪乡皇公坪村水毁公路堡坎维修</t>
  </si>
  <si>
    <t>维修皇公坪村水毁公路堡坎6处</t>
  </si>
  <si>
    <t>方便高坪、皇公坪、八方共6120人安全出行</t>
  </si>
  <si>
    <t>农田灌溉设施建设</t>
  </si>
  <si>
    <t>仰溪铺村</t>
  </si>
  <si>
    <t>解决群众出行问题</t>
  </si>
  <si>
    <t>通村公路硬化</t>
  </si>
  <si>
    <t>大合坪村</t>
  </si>
  <si>
    <t>消防池、盖板涵等建设</t>
  </si>
  <si>
    <t>打井等</t>
  </si>
  <si>
    <t>解决生活条件</t>
  </si>
  <si>
    <t>荆竹溪村</t>
  </si>
  <si>
    <t>蓄水池等建设</t>
  </si>
  <si>
    <t>沙金滩村</t>
  </si>
  <si>
    <t>通组公路硬化</t>
  </si>
  <si>
    <t>底坪村</t>
  </si>
  <si>
    <t>池坪-底坪村公路维修
硬化</t>
  </si>
  <si>
    <t>早湖村</t>
  </si>
  <si>
    <t>改善群众生活条件</t>
  </si>
  <si>
    <t>明溪口村</t>
  </si>
  <si>
    <t>入户道路硬化</t>
  </si>
  <si>
    <t>血水潭村土姜冲组</t>
  </si>
  <si>
    <t>滚水坝建设资金</t>
  </si>
  <si>
    <t>太平安</t>
  </si>
  <si>
    <t>公共照明</t>
  </si>
  <si>
    <t>二酉苗族乡太平安
农村公共照明</t>
  </si>
  <si>
    <t>茶垭村</t>
  </si>
  <si>
    <t>沅陵镇茶垭村道路维修</t>
  </si>
  <si>
    <t>溪地坪村</t>
  </si>
  <si>
    <t>二酉苗族乡溪地坪村公共照明</t>
  </si>
  <si>
    <t>二酉苗族乡扎坪村入户便道改造</t>
  </si>
  <si>
    <t>二酉苗族乡茶溪村戴上组人居环境整治</t>
  </si>
  <si>
    <t>棋坪村孙下组</t>
  </si>
  <si>
    <t>二酉苗族乡棋坪村孙下组挑水码头建设</t>
  </si>
  <si>
    <t>桂竹潭村</t>
  </si>
  <si>
    <t>深溪口便民服务中心桂竹潭村组级道路维修 2 公里</t>
  </si>
  <si>
    <t>浪古村张家组</t>
  </si>
  <si>
    <t>二酉苗族乡浪古村张家组盖板桥及公路维修</t>
  </si>
  <si>
    <t>戈洞村赵家湾组</t>
  </si>
  <si>
    <t>二酉苗族乡戈洞村赵家湾组滚水坝建设</t>
  </si>
  <si>
    <t>大坪头村至九龙山村</t>
  </si>
  <si>
    <t>筲箕湾镇镇大坪头村至九龙山村通村公路维修</t>
  </si>
  <si>
    <t>受益 8 个村，   2680人</t>
  </si>
  <si>
    <t>大金坪村</t>
  </si>
  <si>
    <t xml:space="preserve">基础设施 </t>
  </si>
  <si>
    <t>滚水坝建设</t>
  </si>
  <si>
    <t>滚水坝总长46米、宽4米高0.8米，地板宽8米，现行标准40.00保堤25米、高4米，宽0.8米</t>
  </si>
  <si>
    <t>组级公路硬化</t>
  </si>
  <si>
    <t>两瑞公路总长252米、宽3灾米-3.5米，厚16公分，路保堤长12米、高1.5米，宽0.6米</t>
  </si>
  <si>
    <t>解决交通便利问题</t>
  </si>
  <si>
    <t>公路扩宽1.5米</t>
  </si>
  <si>
    <t>改善交通状况，   缓解堵车现象，确保310 户 1100 人出行安全</t>
  </si>
  <si>
    <t>硬化村道长 560 米</t>
  </si>
  <si>
    <t>解决出行问题</t>
  </si>
  <si>
    <t>王家坪村主干道翻修约700米。</t>
  </si>
  <si>
    <t>55万元/公里</t>
  </si>
  <si>
    <t>项目带动3307户1015人受益。</t>
  </si>
  <si>
    <t>开展人居环境整治</t>
  </si>
  <si>
    <t>改善人居环境，提
升居民满意度。</t>
  </si>
  <si>
    <t>郑家村道路建设约长2.4公里，宽1米，厚02米，提质改造、路面硬化。</t>
  </si>
  <si>
    <t>解决郑家村入组
交通便利问题</t>
  </si>
  <si>
    <t>饮水安全</t>
  </si>
  <si>
    <t>打水井2口、清理水池、维修水管</t>
  </si>
  <si>
    <t>集镇（包括原乡直单位）污水处理</t>
  </si>
  <si>
    <t>光明村鹅口坪组</t>
  </si>
  <si>
    <t>对光明村鹅口坪组，村道沿线、河流两岸、团寨院落进行人居 环境综合整治</t>
  </si>
  <si>
    <t>项目带动 142 户
416 人受益</t>
  </si>
  <si>
    <t>胜平村李家组</t>
  </si>
  <si>
    <t>胜平村李家组修建人行便桥 1 座</t>
  </si>
  <si>
    <t>确保该组 126 人   出行安全</t>
  </si>
  <si>
    <t>胜平村余家组</t>
  </si>
  <si>
    <t>修建人行便桥 1 座</t>
  </si>
  <si>
    <t>确保该组 56 名村民汛期出行安全</t>
  </si>
  <si>
    <t>胜平村岩元祥组</t>
  </si>
  <si>
    <t>胜平村岩元祥组修建人行便桥 1 座</t>
  </si>
  <si>
    <t>确保该组 257 名村民汛期出行安全</t>
  </si>
  <si>
    <t>洪树坪村 3 组、洞口组、土地坡组、中村组、胡家山组公共区域照明 65 盏</t>
  </si>
  <si>
    <t>项目带动 117 户
      541 人受益</t>
  </si>
  <si>
    <t>大岩头村级公路油溪口至两叉溪</t>
  </si>
  <si>
    <t>大岩头村公路路面维修面积约 1400 平方米</t>
  </si>
  <si>
    <t>项目带动全村 519
户 1727 人出行受益</t>
  </si>
  <si>
    <t>工业新村戴家组</t>
  </si>
  <si>
    <t>道路硬化</t>
  </si>
  <si>
    <t>戴家组路硬化</t>
  </si>
  <si>
    <t>项目带动 54 户 162
               人受益</t>
  </si>
  <si>
    <t>向岩溪组道维修破除硬化长 200 米宽4.5 米，厚 20 公分</t>
  </si>
  <si>
    <t>120 户 406 人受益</t>
  </si>
  <si>
    <t>安全饮水</t>
  </si>
  <si>
    <t>蓄水池三座及附属</t>
  </si>
  <si>
    <t>86 户 862 人受益</t>
  </si>
  <si>
    <t>拖舟村购置安装太阳能路灯 100 盏</t>
  </si>
  <si>
    <t>项目带动 250 户
     1000 人受益</t>
  </si>
  <si>
    <t>董家坪村</t>
  </si>
  <si>
    <t>道路硬化及人居环境整治</t>
  </si>
  <si>
    <t>人居环境整治两处、道路硬化600米</t>
  </si>
  <si>
    <t>全村286户1072人受益</t>
  </si>
  <si>
    <t>桐溪浪村共 9个小组</t>
  </si>
  <si>
    <t>维修全村受损的自来水管</t>
  </si>
  <si>
    <t>确保全村无安全饮               水问题</t>
  </si>
  <si>
    <t>桐溪浪村</t>
  </si>
  <si>
    <t>维修村部、杉电组滚水坝</t>
  </si>
  <si>
    <t>确保滚水坝安全</t>
  </si>
  <si>
    <t>打水井与修建水池</t>
  </si>
  <si>
    <t>桃竹溪组打水井1个、毛坪头修建水池1个，完成配套设施建设。</t>
  </si>
  <si>
    <t>确保两个组 70 余户 居民饮水安全</t>
  </si>
  <si>
    <t>毛坪村高头屋组</t>
  </si>
  <si>
    <t>高头屋组周边环境整治</t>
  </si>
  <si>
    <t>受益 83 户 270 人</t>
  </si>
  <si>
    <t>三坝滩村文家组、杨家组</t>
  </si>
  <si>
    <t>三坝滩村解决季节性缺水</t>
  </si>
  <si>
    <t>受益 129 户 460 人</t>
  </si>
  <si>
    <t>三坝滩村曹家组、红沙岭组</t>
  </si>
  <si>
    <t>通组公路会车道</t>
  </si>
  <si>
    <t>受益 133 户 477 人</t>
  </si>
  <si>
    <t>楠木铺村(庙边片区)</t>
  </si>
  <si>
    <t>路基
维修</t>
  </si>
  <si>
    <t>水毁路基
维修</t>
  </si>
  <si>
    <t>维修主体路长 20 米，宽 3.5 米 , 高 5 米</t>
  </si>
  <si>
    <t>受益 70 户 263 人</t>
  </si>
  <si>
    <t>楠木铺村(来溪桥片区)</t>
  </si>
  <si>
    <t>水毁通组公路
硬化</t>
  </si>
  <si>
    <t>水毁通组
公路硬化</t>
  </si>
  <si>
    <t>大树边组 250 米通组路硬化</t>
  </si>
  <si>
    <t>受益 110 户 358 人</t>
  </si>
  <si>
    <t>倒尤坪组倒中灯组其中300米道路建设</t>
  </si>
  <si>
    <t>打通全村道路环线，方便鹿溪口以及沅陵后山片村组生产生活</t>
  </si>
  <si>
    <t>市工作队</t>
  </si>
  <si>
    <t>㈦</t>
  </si>
  <si>
    <t>微心愿项目</t>
  </si>
  <si>
    <t>“微心愿”项目</t>
  </si>
  <si>
    <t>帮助群众解决生产生活中的实际困难，持续巩固拓展脱贫攻坚成果</t>
  </si>
  <si>
    <t>深溪口</t>
  </si>
  <si>
    <t>太常（含太安社区）</t>
  </si>
  <si>
    <t>三</t>
  </si>
  <si>
    <t>政策补贴类小计</t>
  </si>
  <si>
    <r>
      <rPr>
        <b/>
        <sz val="10"/>
        <rFont val="宋体"/>
        <charset val="134"/>
      </rPr>
      <t>雨露</t>
    </r>
    <r>
      <rPr>
        <b/>
        <sz val="10"/>
        <rFont val="Noto Sans CJK SC"/>
        <charset val="134"/>
      </rPr>
      <t xml:space="preserve">
</t>
    </r>
    <r>
      <rPr>
        <b/>
        <sz val="10"/>
        <rFont val="宋体"/>
        <charset val="134"/>
      </rPr>
      <t>计划</t>
    </r>
  </si>
  <si>
    <t>能力
建设</t>
  </si>
  <si>
    <t>雨露计划</t>
  </si>
  <si>
    <t>脱贫户、监测对象职
   业教育</t>
  </si>
  <si>
    <t>1500 元/人/学期</t>
  </si>
  <si>
    <t>预计受益人次 6000</t>
  </si>
  <si>
    <t>四</t>
  </si>
  <si>
    <t>就业培训类小计</t>
  </si>
  <si>
    <t>就业帮扶：稳岗补贴</t>
  </si>
  <si>
    <t>县人社局</t>
  </si>
  <si>
    <t>湖南美桀电子科技有限公司</t>
  </si>
  <si>
    <t>电子元件加工</t>
  </si>
  <si>
    <t>就业帮扶车间稳岗补贴</t>
  </si>
  <si>
    <t>对吸纳脱贫人口累计就业6个月以上的、年工资性收入6000元以上的就业帮扶车间可给予稳岗补贴</t>
  </si>
  <si>
    <t>省级就业帮扶车间稳岗补贴为3000元/人</t>
  </si>
  <si>
    <t>吸纳农民工就地就近就业64人，其中脱贫人口24人</t>
  </si>
  <si>
    <t>沅陵熠晖种养专业合作社</t>
  </si>
  <si>
    <t>手工艺品</t>
  </si>
  <si>
    <t>县级就业帮扶车间稳岗补贴为2000元/人</t>
  </si>
  <si>
    <t>吸纳农民工就地就近就业14人，其中脱贫人口6人</t>
  </si>
  <si>
    <t>沅陵县味之天农业开发有限公司</t>
  </si>
  <si>
    <t>食品加工</t>
  </si>
  <si>
    <t>吸纳农民工就地就近就业29人，其中脱贫人口9人</t>
  </si>
  <si>
    <t>湖南五强溪特种纸业有限公司</t>
  </si>
  <si>
    <t>制造业</t>
  </si>
  <si>
    <t>吸纳农民工就地就近就业39人，其中脱贫人口11人</t>
  </si>
  <si>
    <t>沅陵县华鑫电子科技有限公司</t>
  </si>
  <si>
    <t>湖南官庄干发茶业有限公司</t>
  </si>
  <si>
    <t>吸纳农民工就地就近就业87人，其中脱贫人口9人</t>
  </si>
  <si>
    <t>沅陵县德云服饰有限公司</t>
  </si>
  <si>
    <t>纺织业</t>
  </si>
  <si>
    <t>吸纳农民工就地就近就业77人，其中脱贫人口30人</t>
  </si>
  <si>
    <t>沅陵县五强溪湿地有机茶专业合作社</t>
  </si>
  <si>
    <t>吸纳农民工就地就近就业53人，其中脱贫人口42人</t>
  </si>
  <si>
    <t>沅陵县千里之行鞋业有限公司</t>
  </si>
  <si>
    <t>吸纳农民工就地就近就业16人，其中脱贫人口4人</t>
  </si>
  <si>
    <t>沅陵县宏和黄桃种植专业合作社</t>
  </si>
  <si>
    <t>吸纳农民工就地就近就业48人，其中脱贫人口31人</t>
  </si>
  <si>
    <t>沅陵县钦军农业开发有限公司</t>
  </si>
  <si>
    <t>吸纳农民工就地就近就业47人，其中脱贫人口6人</t>
  </si>
  <si>
    <t>湖南懋源家纺有限公司</t>
  </si>
  <si>
    <t>吸纳农民工就地就近就业15人，其中脱贫人口7人</t>
  </si>
  <si>
    <t>沅陵县锐通翔户外用品有限公司</t>
  </si>
  <si>
    <t>吸纳农民工就地就近就业29人，其中脱贫人口7人</t>
  </si>
  <si>
    <t>沅陵县锐通翔户外用品有限公司(楠木铺乡)</t>
  </si>
  <si>
    <t>吸纳农民工就地就近就业13人，其中脱贫人口9人</t>
  </si>
  <si>
    <t>吸纳农民工就地就近就业50人，其中脱贫人口25人</t>
  </si>
  <si>
    <t>沅陵县碣滩茶叶种植专业合作社</t>
  </si>
  <si>
    <t>吸纳农民工就地就近就业38人，其中脱贫人口18人</t>
  </si>
  <si>
    <t>沅陵县蓝溪农业综合开发有限公司</t>
  </si>
  <si>
    <t>吸纳农民工就地就近就业88人，其中脱贫人口20人</t>
  </si>
  <si>
    <t>种植业加工</t>
  </si>
  <si>
    <t>吸纳农民工就地就近就业60人，其中脱贫人口21人</t>
  </si>
  <si>
    <t>吸纳农民工就地就近就业84人，其中脱贫人口29人</t>
  </si>
  <si>
    <t>沅陵县祥青木业有限公司</t>
  </si>
  <si>
    <t>吸纳农民工就地就近就业107人，其中脱贫人口18人</t>
  </si>
  <si>
    <t>沅陵县家其农业有限责任公司</t>
  </si>
  <si>
    <t>中药材加工</t>
  </si>
  <si>
    <t>吸纳农民工就地就近就业100人，其中脱贫人口32人</t>
  </si>
  <si>
    <t>沅陵县昊宇中药材开发有限公司</t>
  </si>
  <si>
    <t>吸纳农民工就地就近就业30人，其中脱贫人口22人</t>
  </si>
  <si>
    <t>沅陵县马底驿豆制品加工厂</t>
  </si>
  <si>
    <t>吸纳农民工就地就近就业11人，其中脱贫人口5人</t>
  </si>
  <si>
    <t>湖南生泰茶油股份有限公司</t>
  </si>
  <si>
    <t>吸纳农民工就地就近就业155人，其中脱贫人口23人</t>
  </si>
  <si>
    <t>沅陵县龙泉食品厂</t>
  </si>
  <si>
    <t>吸纳农民工就地就近就业15人，其中脱贫人口6人</t>
  </si>
  <si>
    <t>沅陵县顺华玩具制造有限公司 （七甲溪）</t>
  </si>
  <si>
    <t>吸纳农民工就地就近就业32人，其中脱贫人口6人</t>
  </si>
  <si>
    <t>沅陵县顺华玩具制造有限公司</t>
  </si>
  <si>
    <t>吸纳农民工就地就近就业32人，其中脱贫人口7人</t>
  </si>
  <si>
    <t>湖南远欣科技有限公司</t>
  </si>
  <si>
    <t>吸纳农民工就地就近就业25人，其中脱贫人口16人</t>
  </si>
  <si>
    <t>沅陵县芳妃药材有限公司</t>
  </si>
  <si>
    <t>吸纳农民工就地就近就业21人，其中脱贫人口5人</t>
  </si>
  <si>
    <t>沅陵县杜泉坪茶叶种植专业合作社</t>
  </si>
  <si>
    <t>吸纳农民工就地就近就业65人，其中脱贫人口10人</t>
  </si>
  <si>
    <t>吸纳农民工就地就近就业25人，其中脱贫人口12人</t>
  </si>
  <si>
    <t>沅陵县五丰生态种养专业合作社</t>
  </si>
  <si>
    <t>种养植业</t>
  </si>
  <si>
    <t>吸纳农民工就地就近就业80人，其中脱贫人口7人</t>
  </si>
  <si>
    <t>沅陵岐鸣科技有限公司</t>
  </si>
  <si>
    <t>吸纳农民工就地就近就业41人，其中脱贫人口18人</t>
  </si>
  <si>
    <t>沅陵县金色飘香粮油加工坊</t>
  </si>
  <si>
    <t>吸纳农民工就地就近就业12人，其中脱贫人口10人</t>
  </si>
  <si>
    <t>沅陵县茂江油茶种植专业合作社</t>
  </si>
  <si>
    <r>
      <rPr>
        <b/>
        <sz val="10"/>
        <rFont val="宋体"/>
        <charset val="134"/>
      </rPr>
      <t>交通</t>
    </r>
    <r>
      <rPr>
        <b/>
        <sz val="10"/>
        <rFont val="Noto Sans CJK SC"/>
        <charset val="134"/>
      </rPr>
      <t xml:space="preserve">
</t>
    </r>
    <r>
      <rPr>
        <b/>
        <sz val="10"/>
        <rFont val="宋体"/>
        <charset val="134"/>
      </rPr>
      <t>补贴</t>
    </r>
  </si>
  <si>
    <t>就业
帮扶</t>
  </si>
  <si>
    <t>交通补贴</t>
  </si>
  <si>
    <t>脱贫人口及监测对象 2025 年外出务工交通补助</t>
  </si>
  <si>
    <t>省外 400 元、省内市外 200 元、市内
100 元</t>
  </si>
  <si>
    <t>预计受益人 33518
人</t>
  </si>
  <si>
    <t>五</t>
  </si>
  <si>
    <t>项目管理费</t>
  </si>
  <si>
    <t>县农业农村局、县财政局</t>
  </si>
  <si>
    <t>项目管理</t>
  </si>
  <si>
    <t>项目立项、项目入库、项目设计、项目预算、项目监理、项目督查、项目验收、项目绩效评价。</t>
  </si>
</sst>
</file>

<file path=xl/styles.xml><?xml version="1.0" encoding="utf-8"?>
<styleSheet xmlns="http://schemas.openxmlformats.org/spreadsheetml/2006/main">
  <numFmts count="13">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00_ "/>
    <numFmt numFmtId="177" formatCode="\ \ \ \ \ \ \ @"/>
    <numFmt numFmtId="178" formatCode="0_ "/>
    <numFmt numFmtId="179" formatCode="\ @"/>
    <numFmt numFmtId="180" formatCode="0.00_ "/>
    <numFmt numFmtId="181" formatCode="0.0_ "/>
    <numFmt numFmtId="182" formatCode="\ \ \ \ \ @"/>
    <numFmt numFmtId="183" formatCode="\ 0.00_ "/>
    <numFmt numFmtId="184" formatCode="\ 0.0_ "/>
  </numFmts>
  <fonts count="60">
    <font>
      <sz val="11"/>
      <color theme="1"/>
      <name val="宋体"/>
      <charset val="134"/>
      <scheme val="minor"/>
    </font>
    <font>
      <sz val="11"/>
      <name val="FreeMono"/>
      <charset val="134"/>
    </font>
    <font>
      <sz val="10"/>
      <color rgb="FF000000"/>
      <name val="FreeMono"/>
      <charset val="204"/>
    </font>
    <font>
      <sz val="10"/>
      <color rgb="FF000000"/>
      <name val="仿宋"/>
      <charset val="204"/>
    </font>
    <font>
      <sz val="11"/>
      <color rgb="FF000000"/>
      <name val="宋体"/>
      <charset val="134"/>
    </font>
    <font>
      <b/>
      <sz val="10"/>
      <color rgb="FF000000"/>
      <name val="仿宋"/>
      <charset val="204"/>
    </font>
    <font>
      <sz val="10"/>
      <color rgb="FF000000"/>
      <name val="宋体"/>
      <charset val="134"/>
    </font>
    <font>
      <sz val="10"/>
      <color rgb="FFFF0000"/>
      <name val="仿宋"/>
      <charset val="204"/>
    </font>
    <font>
      <sz val="9"/>
      <color rgb="FF000000"/>
      <name val="宋体"/>
      <charset val="134"/>
    </font>
    <font>
      <sz val="9"/>
      <color rgb="FFFF0000"/>
      <name val="宋体"/>
      <charset val="134"/>
    </font>
    <font>
      <b/>
      <sz val="11"/>
      <color rgb="FF000000"/>
      <name val="宋体"/>
      <charset val="134"/>
    </font>
    <font>
      <b/>
      <sz val="10"/>
      <color rgb="FF000000"/>
      <name val="FreeMono"/>
      <charset val="204"/>
    </font>
    <font>
      <sz val="11"/>
      <color rgb="FF000000"/>
      <name val="FreeMono"/>
      <charset val="204"/>
    </font>
    <font>
      <sz val="15"/>
      <name val="宋体"/>
      <charset val="134"/>
    </font>
    <font>
      <sz val="11"/>
      <name val="FreeMono"/>
      <charset val="204"/>
    </font>
    <font>
      <sz val="21"/>
      <name val="宋体"/>
      <charset val="134"/>
    </font>
    <font>
      <b/>
      <sz val="10"/>
      <name val="宋体"/>
      <charset val="134"/>
    </font>
    <font>
      <sz val="10"/>
      <name val="宋体"/>
      <charset val="204"/>
    </font>
    <font>
      <b/>
      <sz val="10"/>
      <name val="FreeMono"/>
      <charset val="204"/>
    </font>
    <font>
      <sz val="10"/>
      <name val="FreeMono"/>
      <charset val="204"/>
    </font>
    <font>
      <sz val="10"/>
      <name val="仿宋"/>
      <charset val="134"/>
    </font>
    <font>
      <sz val="11"/>
      <color rgb="FF000000"/>
      <name val="仿宋"/>
      <charset val="134"/>
    </font>
    <font>
      <sz val="9"/>
      <name val="仿宋"/>
      <charset val="134"/>
    </font>
    <font>
      <b/>
      <sz val="10"/>
      <name val="仿宋"/>
      <charset val="134"/>
    </font>
    <font>
      <sz val="10"/>
      <color rgb="FF000000"/>
      <name val="仿宋"/>
      <charset val="134"/>
    </font>
    <font>
      <b/>
      <sz val="10"/>
      <name val="Noto Sans CJK SC"/>
      <charset val="134"/>
    </font>
    <font>
      <sz val="10"/>
      <name val="仿宋"/>
      <charset val="204"/>
    </font>
    <font>
      <sz val="10"/>
      <name val="Noto Sans CJK SC"/>
      <charset val="134"/>
    </font>
    <font>
      <b/>
      <sz val="10"/>
      <name val="仿宋"/>
      <charset val="204"/>
    </font>
    <font>
      <b/>
      <sz val="6"/>
      <name val="宋体"/>
      <charset val="134"/>
    </font>
    <font>
      <b/>
      <sz val="10"/>
      <name val="宋体"/>
      <charset val="204"/>
    </font>
    <font>
      <sz val="10"/>
      <name val="宋体"/>
      <charset val="134"/>
    </font>
    <font>
      <sz val="10"/>
      <color rgb="FFFF0000"/>
      <name val="仿宋"/>
      <charset val="134"/>
    </font>
    <font>
      <sz val="9"/>
      <color rgb="FF000000"/>
      <name val="仿宋"/>
      <charset val="134"/>
    </font>
    <font>
      <sz val="10"/>
      <name val="FreeMono"/>
      <charset val="134"/>
    </font>
    <font>
      <b/>
      <sz val="10"/>
      <color rgb="FF000000"/>
      <name val="宋体"/>
      <charset val="134"/>
    </font>
    <font>
      <b/>
      <sz val="9"/>
      <name val="宋体"/>
      <charset val="134"/>
    </font>
    <font>
      <sz val="11"/>
      <color rgb="FFFF0000"/>
      <name val="宋体"/>
      <charset val="0"/>
      <scheme val="minor"/>
    </font>
    <font>
      <b/>
      <sz val="18"/>
      <color theme="3"/>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u/>
      <sz val="11"/>
      <color rgb="FF0000FF"/>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2"/>
      <color indexed="8"/>
      <name val="宋体"/>
      <charset val="134"/>
    </font>
    <font>
      <sz val="15"/>
      <name val="Noto Sans CJK SC"/>
      <charset val="134"/>
    </font>
    <font>
      <sz val="21"/>
      <name val="FZXiaoBiaoSong-B05S"/>
      <charset val="134"/>
    </font>
    <font>
      <sz val="8"/>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rgb="FF000000"/>
      </right>
      <top style="medium">
        <color rgb="FF000000"/>
      </top>
      <bottom style="medium">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41" fillId="8" borderId="0" applyNumberFormat="0" applyBorder="0" applyAlignment="0" applyProtection="0">
      <alignment vertical="center"/>
    </xf>
    <xf numFmtId="0" fontId="43"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7" borderId="0" applyNumberFormat="0" applyBorder="0" applyAlignment="0" applyProtection="0">
      <alignment vertical="center"/>
    </xf>
    <xf numFmtId="0" fontId="39" fillId="3" borderId="0" applyNumberFormat="0" applyBorder="0" applyAlignment="0" applyProtection="0">
      <alignment vertical="center"/>
    </xf>
    <xf numFmtId="43" fontId="0" fillId="0" borderId="0" applyFont="0" applyFill="0" applyBorder="0" applyAlignment="0" applyProtection="0">
      <alignment vertical="center"/>
    </xf>
    <xf numFmtId="0" fontId="40" fillId="11"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13" borderId="13" applyNumberFormat="0" applyFont="0" applyAlignment="0" applyProtection="0">
      <alignment vertical="center"/>
    </xf>
    <xf numFmtId="0" fontId="40" fillId="14" borderId="0" applyNumberFormat="0" applyBorder="0" applyAlignment="0" applyProtection="0">
      <alignment vertical="center"/>
    </xf>
    <xf numFmtId="0" fontId="4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16" applyNumberFormat="0" applyFill="0" applyAlignment="0" applyProtection="0">
      <alignment vertical="center"/>
    </xf>
    <xf numFmtId="0" fontId="52" fillId="0" borderId="16" applyNumberFormat="0" applyFill="0" applyAlignment="0" applyProtection="0">
      <alignment vertical="center"/>
    </xf>
    <xf numFmtId="0" fontId="40" fillId="10" borderId="0" applyNumberFormat="0" applyBorder="0" applyAlignment="0" applyProtection="0">
      <alignment vertical="center"/>
    </xf>
    <xf numFmtId="0" fontId="46" fillId="0" borderId="18" applyNumberFormat="0" applyFill="0" applyAlignment="0" applyProtection="0">
      <alignment vertical="center"/>
    </xf>
    <xf numFmtId="0" fontId="40" fillId="18" borderId="0" applyNumberFormat="0" applyBorder="0" applyAlignment="0" applyProtection="0">
      <alignment vertical="center"/>
    </xf>
    <xf numFmtId="0" fontId="54" fillId="19" borderId="19" applyNumberFormat="0" applyAlignment="0" applyProtection="0">
      <alignment vertical="center"/>
    </xf>
    <xf numFmtId="0" fontId="55" fillId="19" borderId="12" applyNumberFormat="0" applyAlignment="0" applyProtection="0">
      <alignment vertical="center"/>
    </xf>
    <xf numFmtId="0" fontId="47" fillId="15" borderId="14" applyNumberFormat="0" applyAlignment="0" applyProtection="0">
      <alignment vertical="center"/>
    </xf>
    <xf numFmtId="0" fontId="41" fillId="20" borderId="0" applyNumberFormat="0" applyBorder="0" applyAlignment="0" applyProtection="0">
      <alignment vertical="center"/>
    </xf>
    <xf numFmtId="0" fontId="40" fillId="22" borderId="0" applyNumberFormat="0" applyBorder="0" applyAlignment="0" applyProtection="0">
      <alignment vertical="center"/>
    </xf>
    <xf numFmtId="0" fontId="49" fillId="0" borderId="15" applyNumberFormat="0" applyFill="0" applyAlignment="0" applyProtection="0">
      <alignment vertical="center"/>
    </xf>
    <xf numFmtId="0" fontId="51" fillId="0" borderId="17" applyNumberFormat="0" applyFill="0" applyAlignment="0" applyProtection="0">
      <alignment vertical="center"/>
    </xf>
    <xf numFmtId="0" fontId="53" fillId="16" borderId="0" applyNumberFormat="0" applyBorder="0" applyAlignment="0" applyProtection="0">
      <alignment vertical="center"/>
    </xf>
    <xf numFmtId="0" fontId="44" fillId="12" borderId="0" applyNumberFormat="0" applyBorder="0" applyAlignment="0" applyProtection="0">
      <alignment vertical="center"/>
    </xf>
    <xf numFmtId="0" fontId="41" fillId="23" borderId="0" applyNumberFormat="0" applyBorder="0" applyAlignment="0" applyProtection="0">
      <alignment vertical="center"/>
    </xf>
    <xf numFmtId="0" fontId="40" fillId="4" borderId="0" applyNumberFormat="0" applyBorder="0" applyAlignment="0" applyProtection="0">
      <alignment vertical="center"/>
    </xf>
    <xf numFmtId="0" fontId="41" fillId="5" borderId="0" applyNumberFormat="0" applyBorder="0" applyAlignment="0" applyProtection="0">
      <alignment vertical="center"/>
    </xf>
    <xf numFmtId="0" fontId="41" fillId="6" borderId="0" applyNumberFormat="0" applyBorder="0" applyAlignment="0" applyProtection="0">
      <alignment vertical="center"/>
    </xf>
    <xf numFmtId="0" fontId="41" fillId="25"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1" borderId="0" applyNumberFormat="0" applyBorder="0" applyAlignment="0" applyProtection="0">
      <alignment vertical="center"/>
    </xf>
    <xf numFmtId="0" fontId="41" fillId="24" borderId="0" applyNumberFormat="0" applyBorder="0" applyAlignment="0" applyProtection="0">
      <alignment vertical="center"/>
    </xf>
    <xf numFmtId="0" fontId="41" fillId="26"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56" fillId="0" borderId="0">
      <protection locked="0"/>
    </xf>
    <xf numFmtId="0" fontId="40" fillId="17" borderId="0" applyNumberFormat="0" applyBorder="0" applyAlignment="0" applyProtection="0">
      <alignment vertical="center"/>
    </xf>
  </cellStyleXfs>
  <cellXfs count="134">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Font="1" applyFill="1" applyBorder="1" applyAlignment="1">
      <alignment vertical="center"/>
    </xf>
    <xf numFmtId="0" fontId="5" fillId="0" borderId="0" xfId="0" applyFont="1" applyFill="1" applyBorder="1" applyAlignment="1">
      <alignment horizontal="left" vertical="top" wrapText="1"/>
    </xf>
    <xf numFmtId="0" fontId="6"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2" borderId="0" xfId="0" applyFont="1" applyFill="1" applyBorder="1" applyAlignment="1">
      <alignment vertical="center"/>
    </xf>
    <xf numFmtId="0" fontId="7" fillId="0" borderId="0" xfId="0" applyFont="1" applyFill="1" applyBorder="1" applyAlignment="1">
      <alignment horizontal="left" vertical="top" wrapText="1"/>
    </xf>
    <xf numFmtId="0" fontId="4" fillId="0" borderId="0" xfId="0" applyFont="1" applyFill="1" applyAlignment="1">
      <alignment vertical="center"/>
    </xf>
    <xf numFmtId="0" fontId="8"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horizontal="left" vertical="top" wrapText="1"/>
    </xf>
    <xf numFmtId="0" fontId="4" fillId="0" borderId="0" xfId="0" applyFont="1" applyFill="1" applyBorder="1" applyAlignment="1">
      <alignment vertical="center" wrapText="1"/>
    </xf>
    <xf numFmtId="0" fontId="12" fillId="0" borderId="0" xfId="0" applyFont="1" applyFill="1" applyBorder="1" applyAlignment="1">
      <alignment horizontal="center" vertical="top" wrapText="1"/>
    </xf>
    <xf numFmtId="0" fontId="13" fillId="0" borderId="0" xfId="0" applyNumberFormat="1"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0" xfId="0" applyFont="1" applyFill="1" applyBorder="1" applyAlignment="1">
      <alignment horizontal="center" vertical="top" wrapText="1"/>
    </xf>
    <xf numFmtId="179" fontId="15" fillId="0" borderId="0" xfId="0" applyNumberFormat="1" applyFont="1" applyFill="1" applyAlignment="1">
      <alignment horizontal="center" vertical="center" wrapText="1"/>
    </xf>
    <xf numFmtId="179" fontId="15" fillId="0" borderId="0"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179" fontId="16"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top" wrapText="1"/>
    </xf>
    <xf numFmtId="0" fontId="18" fillId="0" borderId="2" xfId="0" applyNumberFormat="1" applyFont="1" applyFill="1" applyBorder="1" applyAlignment="1">
      <alignment horizontal="center" vertical="top" wrapText="1"/>
    </xf>
    <xf numFmtId="0" fontId="19" fillId="0" borderId="2" xfId="0" applyNumberFormat="1" applyFont="1" applyFill="1" applyBorder="1" applyAlignment="1">
      <alignment horizontal="center" vertical="top" wrapText="1"/>
    </xf>
    <xf numFmtId="178" fontId="20" fillId="0" borderId="2"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179" fontId="20" fillId="0" borderId="2" xfId="0" applyNumberFormat="1" applyFont="1" applyFill="1" applyBorder="1" applyAlignment="1">
      <alignment horizontal="center" vertical="center" wrapText="1"/>
    </xf>
    <xf numFmtId="177" fontId="20" fillId="0" borderId="2"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80" fontId="20" fillId="0" borderId="1" xfId="0" applyNumberFormat="1" applyFont="1" applyFill="1" applyBorder="1" applyAlignment="1">
      <alignment horizontal="center" vertical="center" wrapText="1"/>
    </xf>
    <xf numFmtId="180" fontId="22" fillId="0" borderId="1"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top" wrapText="1"/>
    </xf>
    <xf numFmtId="178"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80" fontId="20" fillId="0" borderId="1" xfId="0" applyNumberFormat="1" applyFont="1" applyFill="1" applyBorder="1" applyAlignment="1">
      <alignment horizontal="left" vertical="center" wrapText="1"/>
    </xf>
    <xf numFmtId="0" fontId="20" fillId="0" borderId="4" xfId="0" applyNumberFormat="1" applyFont="1" applyFill="1" applyBorder="1" applyAlignment="1">
      <alignment horizontal="center" vertical="center" wrapText="1"/>
    </xf>
    <xf numFmtId="180" fontId="20" fillId="0" borderId="5" xfId="0" applyNumberFormat="1" applyFont="1" applyFill="1" applyBorder="1" applyAlignment="1">
      <alignment horizontal="center" vertical="center" wrapText="1"/>
    </xf>
    <xf numFmtId="180" fontId="20" fillId="0" borderId="5" xfId="0" applyNumberFormat="1" applyFont="1" applyFill="1" applyBorder="1" applyAlignment="1">
      <alignment horizontal="left" vertical="center" wrapText="1"/>
    </xf>
    <xf numFmtId="180" fontId="20" fillId="0" borderId="1" xfId="0" applyNumberFormat="1" applyFont="1" applyFill="1" applyBorder="1" applyAlignment="1">
      <alignment vertical="center" wrapText="1"/>
    </xf>
    <xf numFmtId="0" fontId="21" fillId="0" borderId="1" xfId="0"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178" fontId="25" fillId="0" borderId="2" xfId="0" applyNumberFormat="1" applyFont="1" applyFill="1" applyBorder="1" applyAlignment="1">
      <alignment horizontal="center" vertical="center" wrapText="1"/>
    </xf>
    <xf numFmtId="181" fontId="25" fillId="0" borderId="2" xfId="0" applyNumberFormat="1" applyFont="1" applyFill="1" applyBorder="1" applyAlignment="1">
      <alignment horizontal="center" vertical="center" wrapText="1"/>
    </xf>
    <xf numFmtId="180" fontId="20" fillId="0" borderId="2"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top" wrapText="1"/>
    </xf>
    <xf numFmtId="178" fontId="27" fillId="0" borderId="2" xfId="0" applyNumberFormat="1" applyFont="1" applyFill="1" applyBorder="1" applyAlignment="1">
      <alignment horizontal="center" vertical="center" wrapText="1"/>
    </xf>
    <xf numFmtId="0" fontId="20" fillId="0" borderId="6" xfId="0" applyNumberFormat="1" applyFont="1" applyFill="1" applyBorder="1" applyAlignment="1">
      <alignment horizontal="center" vertical="center" wrapText="1"/>
    </xf>
    <xf numFmtId="178" fontId="27" fillId="0" borderId="3"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top" wrapText="1"/>
    </xf>
    <xf numFmtId="178" fontId="20"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178" fontId="23" fillId="0" borderId="2" xfId="0" applyNumberFormat="1" applyFont="1" applyFill="1" applyBorder="1" applyAlignment="1">
      <alignment horizontal="center" vertical="center" wrapText="1"/>
    </xf>
    <xf numFmtId="180" fontId="23" fillId="0" borderId="2"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top" wrapText="1"/>
    </xf>
    <xf numFmtId="0" fontId="29" fillId="0" borderId="2"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178" fontId="22"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182" fontId="20" fillId="0" borderId="2" xfId="0" applyNumberFormat="1" applyFont="1" applyFill="1" applyBorder="1" applyAlignment="1">
      <alignment horizontal="left" vertical="top" wrapText="1"/>
    </xf>
    <xf numFmtId="0" fontId="6" fillId="0" borderId="1" xfId="0" applyFont="1" applyFill="1" applyBorder="1" applyAlignment="1">
      <alignment horizontal="center" vertical="center"/>
    </xf>
    <xf numFmtId="0" fontId="26" fillId="0" borderId="2" xfId="0" applyNumberFormat="1" applyFont="1" applyFill="1" applyBorder="1" applyAlignment="1">
      <alignment horizontal="center" vertical="center" wrapText="1"/>
    </xf>
    <xf numFmtId="183" fontId="20" fillId="0" borderId="2" xfId="0" applyNumberFormat="1" applyFont="1" applyFill="1" applyBorder="1" applyAlignment="1">
      <alignment horizontal="center" vertical="center" wrapText="1"/>
    </xf>
    <xf numFmtId="184" fontId="20" fillId="0" borderId="2" xfId="0" applyNumberFormat="1" applyFont="1" applyFill="1" applyBorder="1" applyAlignment="1">
      <alignment horizontal="center" vertical="center" wrapText="1"/>
    </xf>
    <xf numFmtId="181" fontId="20" fillId="0" borderId="2"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180" fontId="21" fillId="0" borderId="1" xfId="0" applyNumberFormat="1" applyFont="1" applyFill="1" applyBorder="1" applyAlignment="1">
      <alignment vertical="center" wrapText="1"/>
    </xf>
    <xf numFmtId="0" fontId="20" fillId="0" borderId="2" xfId="0" applyNumberFormat="1" applyFont="1" applyFill="1" applyBorder="1" applyAlignment="1">
      <alignment vertical="center" wrapText="1"/>
    </xf>
    <xf numFmtId="0" fontId="30" fillId="0" borderId="0" xfId="0" applyFont="1" applyFill="1" applyAlignment="1">
      <alignment horizontal="center" vertical="center" wrapText="1"/>
    </xf>
    <xf numFmtId="182" fontId="27" fillId="0" borderId="2" xfId="0" applyNumberFormat="1" applyFont="1" applyFill="1" applyBorder="1" applyAlignment="1">
      <alignment horizontal="center" vertical="center" wrapText="1"/>
    </xf>
    <xf numFmtId="0" fontId="31" fillId="0" borderId="2"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80" fontId="21"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top" wrapText="1"/>
    </xf>
    <xf numFmtId="0" fontId="32"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0" fontId="20" fillId="0" borderId="1" xfId="0" applyNumberFormat="1" applyFont="1" applyFill="1" applyBorder="1" applyAlignment="1">
      <alignment horizontal="center" vertical="center" wrapText="1"/>
    </xf>
    <xf numFmtId="181" fontId="27" fillId="0" borderId="2" xfId="0" applyNumberFormat="1" applyFont="1" applyFill="1" applyBorder="1" applyAlignment="1">
      <alignment horizontal="center" vertical="center" wrapText="1"/>
    </xf>
    <xf numFmtId="176" fontId="31" fillId="2" borderId="1" xfId="48" applyNumberFormat="1" applyFont="1" applyFill="1" applyBorder="1" applyAlignment="1" applyProtection="1">
      <alignment horizontal="center" vertical="center" wrapText="1"/>
    </xf>
    <xf numFmtId="176" fontId="6" fillId="2" borderId="1" xfId="48" applyNumberFormat="1" applyFont="1" applyFill="1" applyBorder="1" applyAlignment="1" applyProtection="1">
      <alignment horizontal="center" vertical="center" wrapText="1"/>
    </xf>
    <xf numFmtId="180" fontId="20" fillId="0" borderId="1" xfId="0" applyNumberFormat="1" applyFont="1" applyFill="1" applyBorder="1" applyAlignment="1">
      <alignment horizontal="center" vertical="center"/>
    </xf>
    <xf numFmtId="0" fontId="27" fillId="0" borderId="2" xfId="0" applyNumberFormat="1" applyFont="1" applyFill="1" applyBorder="1" applyAlignment="1">
      <alignment horizontal="center" vertical="center" wrapText="1"/>
    </xf>
    <xf numFmtId="180" fontId="33"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178" fontId="20" fillId="0" borderId="1" xfId="0" applyNumberFormat="1" applyFont="1" applyFill="1" applyBorder="1" applyAlignment="1">
      <alignment horizontal="center" vertical="center"/>
    </xf>
    <xf numFmtId="178" fontId="21" fillId="0" borderId="1" xfId="0" applyNumberFormat="1" applyFont="1" applyFill="1" applyBorder="1" applyAlignment="1">
      <alignment horizontal="center" vertical="center" wrapText="1"/>
    </xf>
    <xf numFmtId="180" fontId="21" fillId="0" borderId="1" xfId="0" applyNumberFormat="1" applyFont="1" applyFill="1" applyBorder="1" applyAlignment="1">
      <alignment horizontal="center" vertical="center"/>
    </xf>
    <xf numFmtId="0" fontId="24" fillId="0" borderId="2"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180" fontId="24" fillId="0" borderId="1" xfId="0" applyNumberFormat="1"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7"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0" fillId="0" borderId="8"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protection locked="0"/>
    </xf>
    <xf numFmtId="0" fontId="22" fillId="0" borderId="2" xfId="0" applyNumberFormat="1" applyFont="1" applyFill="1" applyBorder="1" applyAlignment="1">
      <alignment horizontal="center" vertical="center" wrapText="1"/>
    </xf>
    <xf numFmtId="180" fontId="24"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top" wrapText="1"/>
    </xf>
    <xf numFmtId="0" fontId="24" fillId="0" borderId="7" xfId="0" applyFont="1" applyFill="1" applyBorder="1" applyAlignment="1">
      <alignment vertical="center"/>
    </xf>
    <xf numFmtId="0" fontId="24" fillId="0" borderId="1" xfId="0" applyFont="1" applyFill="1" applyBorder="1" applyAlignment="1">
      <alignment vertical="center"/>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vertical="center" wrapText="1"/>
    </xf>
    <xf numFmtId="178" fontId="20" fillId="0" borderId="4" xfId="0" applyNumberFormat="1" applyFont="1" applyFill="1" applyBorder="1" applyAlignment="1">
      <alignment horizontal="center" vertical="center" wrapText="1"/>
    </xf>
    <xf numFmtId="180" fontId="20" fillId="0" borderId="4"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181" fontId="22"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top" wrapText="1"/>
    </xf>
    <xf numFmtId="0" fontId="30" fillId="2" borderId="11" xfId="0" applyFont="1" applyFill="1" applyBorder="1" applyAlignment="1">
      <alignment horizontal="center" vertical="center" wrapText="1"/>
    </xf>
    <xf numFmtId="0" fontId="34"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178" fontId="27" fillId="0" borderId="4" xfId="0" applyNumberFormat="1" applyFont="1" applyFill="1" applyBorder="1" applyAlignment="1">
      <alignment horizontal="center" vertical="center" wrapText="1"/>
    </xf>
    <xf numFmtId="0" fontId="35"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_资金安排表" xfId="48"/>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9009</xdr:colOff>
      <xdr:row>39</xdr:row>
      <xdr:rowOff>0</xdr:rowOff>
    </xdr:from>
    <xdr:to>
      <xdr:col>3</xdr:col>
      <xdr:colOff>760849</xdr:colOff>
      <xdr:row>39</xdr:row>
      <xdr:rowOff>38100</xdr:rowOff>
    </xdr:to>
    <xdr:sp>
      <xdr:nvSpPr>
        <xdr:cNvPr id="2" name=" "/>
        <xdr:cNvSpPr txBox="1"/>
      </xdr:nvSpPr>
      <xdr:spPr>
        <a:xfrm>
          <a:off x="1774190" y="28098750"/>
          <a:ext cx="751840" cy="38100"/>
        </a:xfrm>
        <a:prstGeom prst="rect">
          <a:avLst/>
        </a:prstGeom>
        <a:solidFill>
          <a:srgbClr val="FFFFFF"/>
        </a:solid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9009</xdr:colOff>
      <xdr:row>245</xdr:row>
      <xdr:rowOff>0</xdr:rowOff>
    </xdr:from>
    <xdr:to>
      <xdr:col>3</xdr:col>
      <xdr:colOff>760849</xdr:colOff>
      <xdr:row>245</xdr:row>
      <xdr:rowOff>36830</xdr:rowOff>
    </xdr:to>
    <xdr:sp>
      <xdr:nvSpPr>
        <xdr:cNvPr id="3" name=" "/>
        <xdr:cNvSpPr txBox="1"/>
      </xdr:nvSpPr>
      <xdr:spPr>
        <a:xfrm>
          <a:off x="1774190" y="173574075"/>
          <a:ext cx="751840" cy="36830"/>
        </a:xfrm>
        <a:prstGeom prst="rect">
          <a:avLst/>
        </a:prstGeom>
        <a:solidFill>
          <a:srgbClr val="FFFFFF"/>
        </a:solid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9009</xdr:colOff>
      <xdr:row>40</xdr:row>
      <xdr:rowOff>0</xdr:rowOff>
    </xdr:from>
    <xdr:to>
      <xdr:col>3</xdr:col>
      <xdr:colOff>760849</xdr:colOff>
      <xdr:row>40</xdr:row>
      <xdr:rowOff>37465</xdr:rowOff>
    </xdr:to>
    <xdr:sp>
      <xdr:nvSpPr>
        <xdr:cNvPr id="4" name=" "/>
        <xdr:cNvSpPr txBox="1"/>
      </xdr:nvSpPr>
      <xdr:spPr>
        <a:xfrm>
          <a:off x="1774190" y="28708350"/>
          <a:ext cx="751840" cy="37465"/>
        </a:xfrm>
        <a:prstGeom prst="rect">
          <a:avLst/>
        </a:prstGeom>
        <a:solidFill>
          <a:srgbClr val="FFFFFF"/>
        </a:solid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9"/>
  <sheetViews>
    <sheetView tabSelected="1" workbookViewId="0">
      <selection activeCell="A2" sqref="A2:O2"/>
    </sheetView>
  </sheetViews>
  <sheetFormatPr defaultColWidth="10" defaultRowHeight="14.25"/>
  <cols>
    <col min="1" max="1" width="5.91666666666667" style="1" customWidth="1"/>
    <col min="2" max="2" width="7" style="1" customWidth="1"/>
    <col min="3" max="3" width="10.25" style="1" customWidth="1"/>
    <col min="4" max="4" width="11.625" style="1" customWidth="1"/>
    <col min="5" max="5" width="9.08333333333333" style="1" customWidth="1"/>
    <col min="6" max="6" width="4.875" style="1" customWidth="1"/>
    <col min="7" max="7" width="10.25" style="1" customWidth="1"/>
    <col min="8" max="8" width="18.625" style="1" customWidth="1"/>
    <col min="9" max="9" width="8.875" style="1" customWidth="1"/>
    <col min="10" max="10" width="8.25" style="19" customWidth="1"/>
    <col min="11" max="11" width="7.125" style="1" customWidth="1"/>
    <col min="12" max="12" width="9.125" style="1" customWidth="1"/>
    <col min="13" max="13" width="7.375" style="1" customWidth="1"/>
    <col min="14" max="14" width="15.375" style="1" customWidth="1"/>
    <col min="15" max="15" width="4.89166666666667" style="1" customWidth="1"/>
    <col min="16" max="16384" width="10" style="1"/>
  </cols>
  <sheetData>
    <row r="1" s="1" customFormat="1" ht="26.25" customHeight="1" spans="1:15">
      <c r="A1" s="20" t="s">
        <v>0</v>
      </c>
      <c r="B1" s="21"/>
      <c r="C1" s="21"/>
      <c r="D1" s="22"/>
      <c r="E1" s="22"/>
      <c r="F1" s="22"/>
      <c r="G1" s="22"/>
      <c r="H1" s="22"/>
      <c r="I1" s="22"/>
      <c r="J1" s="22"/>
      <c r="K1" s="22"/>
      <c r="L1" s="22"/>
      <c r="M1" s="22"/>
      <c r="N1" s="22"/>
      <c r="O1" s="22"/>
    </row>
    <row r="2" s="1" customFormat="1" ht="36.75" customHeight="1" spans="1:15">
      <c r="A2" s="23" t="s">
        <v>1</v>
      </c>
      <c r="B2" s="23"/>
      <c r="C2" s="23"/>
      <c r="D2" s="24"/>
      <c r="E2" s="23"/>
      <c r="F2" s="23"/>
      <c r="G2" s="23"/>
      <c r="H2" s="23"/>
      <c r="I2" s="23"/>
      <c r="J2" s="23"/>
      <c r="K2" s="23"/>
      <c r="L2" s="23"/>
      <c r="M2" s="23"/>
      <c r="N2" s="23"/>
      <c r="O2" s="23"/>
    </row>
    <row r="3" s="2" customFormat="1" ht="87" spans="1:15">
      <c r="A3" s="25" t="s">
        <v>2</v>
      </c>
      <c r="B3" s="25" t="s">
        <v>3</v>
      </c>
      <c r="C3" s="26" t="s">
        <v>4</v>
      </c>
      <c r="D3" s="25" t="s">
        <v>5</v>
      </c>
      <c r="E3" s="25" t="s">
        <v>6</v>
      </c>
      <c r="F3" s="25" t="s">
        <v>7</v>
      </c>
      <c r="G3" s="25" t="s">
        <v>8</v>
      </c>
      <c r="H3" s="25" t="s">
        <v>9</v>
      </c>
      <c r="I3" s="25" t="s">
        <v>10</v>
      </c>
      <c r="J3" s="25" t="s">
        <v>11</v>
      </c>
      <c r="K3" s="25" t="s">
        <v>12</v>
      </c>
      <c r="L3" s="25" t="s">
        <v>13</v>
      </c>
      <c r="M3" s="25" t="s">
        <v>14</v>
      </c>
      <c r="N3" s="25" t="s">
        <v>15</v>
      </c>
      <c r="O3" s="25" t="s">
        <v>16</v>
      </c>
    </row>
    <row r="4" s="2" customFormat="1" ht="22.5" customHeight="1" spans="1:15">
      <c r="A4" s="27"/>
      <c r="B4" s="25" t="s">
        <v>17</v>
      </c>
      <c r="C4" s="28"/>
      <c r="D4" s="28"/>
      <c r="E4" s="28"/>
      <c r="F4" s="28"/>
      <c r="G4" s="28"/>
      <c r="H4" s="28"/>
      <c r="I4" s="28"/>
      <c r="J4" s="50">
        <f>J5+J244+J516+J519+J558</f>
        <v>20008</v>
      </c>
      <c r="K4" s="28"/>
      <c r="L4" s="29"/>
      <c r="M4" s="29"/>
      <c r="N4" s="29"/>
      <c r="O4" s="29"/>
    </row>
    <row r="5" s="2" customFormat="1" ht="27" customHeight="1" spans="1:15">
      <c r="A5" s="25" t="s">
        <v>18</v>
      </c>
      <c r="B5" s="25" t="s">
        <v>19</v>
      </c>
      <c r="C5" s="29"/>
      <c r="D5" s="29"/>
      <c r="E5" s="29"/>
      <c r="F5" s="29"/>
      <c r="G5" s="29"/>
      <c r="H5" s="29"/>
      <c r="I5" s="29"/>
      <c r="J5" s="51">
        <f>J6+J8+J25+J30+J32+J34+J36+J38+J59+J61+J78+J80+J130+J174+J196</f>
        <v>9088.6</v>
      </c>
      <c r="K5" s="29"/>
      <c r="L5" s="29"/>
      <c r="M5" s="29"/>
      <c r="N5" s="29"/>
      <c r="O5" s="29"/>
    </row>
    <row r="6" s="2" customFormat="1" ht="27" customHeight="1" spans="1:15">
      <c r="A6" s="25" t="s">
        <v>20</v>
      </c>
      <c r="B6" s="25" t="s">
        <v>21</v>
      </c>
      <c r="C6" s="29"/>
      <c r="D6" s="29"/>
      <c r="E6" s="29"/>
      <c r="F6" s="29"/>
      <c r="G6" s="29"/>
      <c r="H6" s="29"/>
      <c r="I6" s="29"/>
      <c r="J6" s="50">
        <v>654</v>
      </c>
      <c r="K6" s="29"/>
      <c r="L6" s="29"/>
      <c r="M6" s="29"/>
      <c r="N6" s="29"/>
      <c r="O6" s="29"/>
    </row>
    <row r="7" s="3" customFormat="1" ht="75" customHeight="1" spans="1:15">
      <c r="A7" s="30">
        <v>1</v>
      </c>
      <c r="B7" s="31" t="s">
        <v>22</v>
      </c>
      <c r="C7" s="31" t="s">
        <v>23</v>
      </c>
      <c r="D7" s="31" t="s">
        <v>23</v>
      </c>
      <c r="E7" s="31" t="s">
        <v>24</v>
      </c>
      <c r="F7" s="31" t="s">
        <v>25</v>
      </c>
      <c r="G7" s="31" t="s">
        <v>26</v>
      </c>
      <c r="H7" s="31" t="s">
        <v>27</v>
      </c>
      <c r="I7" s="31" t="s">
        <v>28</v>
      </c>
      <c r="J7" s="30">
        <f>800-140-6</f>
        <v>654</v>
      </c>
      <c r="K7" s="31" t="s">
        <v>29</v>
      </c>
      <c r="L7" s="52">
        <v>2025.01</v>
      </c>
      <c r="M7" s="52">
        <v>2025.12</v>
      </c>
      <c r="N7" s="31" t="s">
        <v>30</v>
      </c>
      <c r="O7" s="53"/>
    </row>
    <row r="8" s="2" customFormat="1" ht="27" customHeight="1" spans="1:15">
      <c r="A8" s="25" t="s">
        <v>31</v>
      </c>
      <c r="B8" s="25" t="s">
        <v>32</v>
      </c>
      <c r="C8" s="29"/>
      <c r="D8" s="29"/>
      <c r="E8" s="29"/>
      <c r="F8" s="29"/>
      <c r="G8" s="29"/>
      <c r="H8" s="29"/>
      <c r="I8" s="29"/>
      <c r="J8" s="50">
        <v>513</v>
      </c>
      <c r="K8" s="29"/>
      <c r="L8" s="29"/>
      <c r="M8" s="29"/>
      <c r="N8" s="29"/>
      <c r="O8" s="29"/>
    </row>
    <row r="9" s="3" customFormat="1" ht="51" customHeight="1" spans="1:15">
      <c r="A9" s="30">
        <v>2</v>
      </c>
      <c r="B9" s="31" t="s">
        <v>22</v>
      </c>
      <c r="C9" s="31" t="s">
        <v>33</v>
      </c>
      <c r="D9" s="31" t="s">
        <v>34</v>
      </c>
      <c r="E9" s="31" t="s">
        <v>35</v>
      </c>
      <c r="F9" s="31" t="s">
        <v>25</v>
      </c>
      <c r="G9" s="31" t="s">
        <v>36</v>
      </c>
      <c r="H9" s="31" t="s">
        <v>37</v>
      </c>
      <c r="I9" s="31" t="s">
        <v>38</v>
      </c>
      <c r="J9" s="30">
        <v>50</v>
      </c>
      <c r="K9" s="31" t="s">
        <v>29</v>
      </c>
      <c r="L9" s="52">
        <v>2025.01</v>
      </c>
      <c r="M9" s="52">
        <v>2025.12</v>
      </c>
      <c r="N9" s="31" t="s">
        <v>39</v>
      </c>
      <c r="O9" s="53"/>
    </row>
    <row r="10" s="3" customFormat="1" ht="48" customHeight="1" spans="1:15">
      <c r="A10" s="30">
        <v>3</v>
      </c>
      <c r="B10" s="31" t="s">
        <v>22</v>
      </c>
      <c r="C10" s="31" t="s">
        <v>33</v>
      </c>
      <c r="D10" s="31" t="s">
        <v>40</v>
      </c>
      <c r="E10" s="31" t="s">
        <v>41</v>
      </c>
      <c r="F10" s="31" t="s">
        <v>25</v>
      </c>
      <c r="G10" s="31" t="s">
        <v>42</v>
      </c>
      <c r="H10" s="31" t="s">
        <v>43</v>
      </c>
      <c r="I10" s="31" t="s">
        <v>38</v>
      </c>
      <c r="J10" s="30">
        <v>50</v>
      </c>
      <c r="K10" s="31" t="s">
        <v>29</v>
      </c>
      <c r="L10" s="52">
        <v>2025.01</v>
      </c>
      <c r="M10" s="52">
        <v>2025.12</v>
      </c>
      <c r="N10" s="31" t="s">
        <v>44</v>
      </c>
      <c r="O10" s="53"/>
    </row>
    <row r="11" s="3" customFormat="1" ht="51" customHeight="1" spans="1:15">
      <c r="A11" s="30">
        <v>4</v>
      </c>
      <c r="B11" s="31" t="s">
        <v>22</v>
      </c>
      <c r="C11" s="31" t="s">
        <v>33</v>
      </c>
      <c r="D11" s="31" t="s">
        <v>45</v>
      </c>
      <c r="E11" s="31" t="s">
        <v>46</v>
      </c>
      <c r="F11" s="31" t="s">
        <v>25</v>
      </c>
      <c r="G11" s="31" t="s">
        <v>47</v>
      </c>
      <c r="H11" s="31" t="s">
        <v>48</v>
      </c>
      <c r="I11" s="31" t="s">
        <v>38</v>
      </c>
      <c r="J11" s="30">
        <v>21</v>
      </c>
      <c r="K11" s="31" t="s">
        <v>29</v>
      </c>
      <c r="L11" s="52">
        <v>2025.01</v>
      </c>
      <c r="M11" s="52">
        <v>2025.12</v>
      </c>
      <c r="N11" s="31" t="s">
        <v>49</v>
      </c>
      <c r="O11" s="53"/>
    </row>
    <row r="12" s="3" customFormat="1" ht="54" customHeight="1" spans="1:15">
      <c r="A12" s="30">
        <v>5</v>
      </c>
      <c r="B12" s="31" t="s">
        <v>22</v>
      </c>
      <c r="C12" s="31" t="s">
        <v>33</v>
      </c>
      <c r="D12" s="31" t="s">
        <v>50</v>
      </c>
      <c r="E12" s="31" t="s">
        <v>51</v>
      </c>
      <c r="F12" s="31" t="s">
        <v>25</v>
      </c>
      <c r="G12" s="31" t="s">
        <v>36</v>
      </c>
      <c r="H12" s="31" t="s">
        <v>52</v>
      </c>
      <c r="I12" s="31" t="s">
        <v>38</v>
      </c>
      <c r="J12" s="30">
        <v>22</v>
      </c>
      <c r="K12" s="31" t="s">
        <v>29</v>
      </c>
      <c r="L12" s="52">
        <v>2025.01</v>
      </c>
      <c r="M12" s="52">
        <v>2025.12</v>
      </c>
      <c r="N12" s="31" t="s">
        <v>53</v>
      </c>
      <c r="O12" s="53"/>
    </row>
    <row r="13" s="3" customFormat="1" ht="50" customHeight="1" spans="1:15">
      <c r="A13" s="30">
        <v>6</v>
      </c>
      <c r="B13" s="31" t="s">
        <v>22</v>
      </c>
      <c r="C13" s="31" t="s">
        <v>33</v>
      </c>
      <c r="D13" s="31" t="s">
        <v>54</v>
      </c>
      <c r="E13" s="31" t="s">
        <v>55</v>
      </c>
      <c r="F13" s="31" t="s">
        <v>25</v>
      </c>
      <c r="G13" s="31" t="s">
        <v>56</v>
      </c>
      <c r="H13" s="31" t="s">
        <v>57</v>
      </c>
      <c r="I13" s="31" t="s">
        <v>38</v>
      </c>
      <c r="J13" s="30">
        <v>21</v>
      </c>
      <c r="K13" s="31" t="s">
        <v>29</v>
      </c>
      <c r="L13" s="52">
        <v>2025.01</v>
      </c>
      <c r="M13" s="52">
        <v>2025.12</v>
      </c>
      <c r="N13" s="31" t="s">
        <v>53</v>
      </c>
      <c r="O13" s="53"/>
    </row>
    <row r="14" s="3" customFormat="1" ht="51" customHeight="1" spans="1:15">
      <c r="A14" s="30">
        <v>7</v>
      </c>
      <c r="B14" s="31" t="s">
        <v>22</v>
      </c>
      <c r="C14" s="31" t="s">
        <v>33</v>
      </c>
      <c r="D14" s="31" t="s">
        <v>58</v>
      </c>
      <c r="E14" s="31" t="s">
        <v>59</v>
      </c>
      <c r="F14" s="31" t="s">
        <v>25</v>
      </c>
      <c r="G14" s="31" t="s">
        <v>60</v>
      </c>
      <c r="H14" s="31" t="s">
        <v>61</v>
      </c>
      <c r="I14" s="31" t="s">
        <v>38</v>
      </c>
      <c r="J14" s="30">
        <v>21</v>
      </c>
      <c r="K14" s="31" t="s">
        <v>29</v>
      </c>
      <c r="L14" s="52">
        <v>2025.01</v>
      </c>
      <c r="M14" s="52">
        <v>2025.12</v>
      </c>
      <c r="N14" s="31" t="s">
        <v>49</v>
      </c>
      <c r="O14" s="53"/>
    </row>
    <row r="15" s="3" customFormat="1" ht="60" customHeight="1" spans="1:15">
      <c r="A15" s="30">
        <v>8</v>
      </c>
      <c r="B15" s="31" t="s">
        <v>22</v>
      </c>
      <c r="C15" s="31" t="s">
        <v>33</v>
      </c>
      <c r="D15" s="31" t="s">
        <v>62</v>
      </c>
      <c r="E15" s="31" t="s">
        <v>63</v>
      </c>
      <c r="F15" s="31" t="s">
        <v>25</v>
      </c>
      <c r="G15" s="31" t="s">
        <v>64</v>
      </c>
      <c r="H15" s="31" t="s">
        <v>65</v>
      </c>
      <c r="I15" s="31" t="s">
        <v>38</v>
      </c>
      <c r="J15" s="30">
        <v>21</v>
      </c>
      <c r="K15" s="31" t="s">
        <v>29</v>
      </c>
      <c r="L15" s="52">
        <v>2025.01</v>
      </c>
      <c r="M15" s="52">
        <v>2025.12</v>
      </c>
      <c r="N15" s="31" t="s">
        <v>66</v>
      </c>
      <c r="O15" s="53"/>
    </row>
    <row r="16" s="3" customFormat="1" ht="51" customHeight="1" spans="1:15">
      <c r="A16" s="30">
        <v>9</v>
      </c>
      <c r="B16" s="31" t="s">
        <v>22</v>
      </c>
      <c r="C16" s="31" t="s">
        <v>33</v>
      </c>
      <c r="D16" s="31" t="s">
        <v>67</v>
      </c>
      <c r="E16" s="31" t="s">
        <v>68</v>
      </c>
      <c r="F16" s="31" t="s">
        <v>25</v>
      </c>
      <c r="G16" s="31" t="s">
        <v>69</v>
      </c>
      <c r="H16" s="31" t="s">
        <v>70</v>
      </c>
      <c r="I16" s="31" t="s">
        <v>38</v>
      </c>
      <c r="J16" s="30">
        <v>50</v>
      </c>
      <c r="K16" s="31" t="s">
        <v>29</v>
      </c>
      <c r="L16" s="52">
        <v>2025.01</v>
      </c>
      <c r="M16" s="52">
        <v>2025.12</v>
      </c>
      <c r="N16" s="31" t="s">
        <v>71</v>
      </c>
      <c r="O16" s="53"/>
    </row>
    <row r="17" s="3" customFormat="1" ht="48" customHeight="1" spans="1:15">
      <c r="A17" s="30">
        <v>10</v>
      </c>
      <c r="B17" s="31" t="s">
        <v>22</v>
      </c>
      <c r="C17" s="31" t="s">
        <v>33</v>
      </c>
      <c r="D17" s="31" t="s">
        <v>72</v>
      </c>
      <c r="E17" s="31" t="s">
        <v>73</v>
      </c>
      <c r="F17" s="31" t="s">
        <v>25</v>
      </c>
      <c r="G17" s="31" t="s">
        <v>74</v>
      </c>
      <c r="H17" s="31" t="s">
        <v>75</v>
      </c>
      <c r="I17" s="31" t="s">
        <v>38</v>
      </c>
      <c r="J17" s="30">
        <v>22</v>
      </c>
      <c r="K17" s="31" t="s">
        <v>29</v>
      </c>
      <c r="L17" s="52">
        <v>2025.01</v>
      </c>
      <c r="M17" s="52">
        <v>2025.12</v>
      </c>
      <c r="N17" s="31" t="s">
        <v>76</v>
      </c>
      <c r="O17" s="53"/>
    </row>
    <row r="18" s="3" customFormat="1" ht="54" customHeight="1" spans="1:15">
      <c r="A18" s="30">
        <v>11</v>
      </c>
      <c r="B18" s="31" t="s">
        <v>22</v>
      </c>
      <c r="C18" s="31" t="s">
        <v>33</v>
      </c>
      <c r="D18" s="31" t="s">
        <v>77</v>
      </c>
      <c r="E18" s="31" t="s">
        <v>78</v>
      </c>
      <c r="F18" s="31" t="s">
        <v>25</v>
      </c>
      <c r="G18" s="31" t="s">
        <v>79</v>
      </c>
      <c r="H18" s="32" t="s">
        <v>80</v>
      </c>
      <c r="I18" s="31" t="s">
        <v>38</v>
      </c>
      <c r="J18" s="30">
        <v>22</v>
      </c>
      <c r="K18" s="31" t="s">
        <v>29</v>
      </c>
      <c r="L18" s="52">
        <v>2025.01</v>
      </c>
      <c r="M18" s="52">
        <v>2025.12</v>
      </c>
      <c r="N18" s="31" t="s">
        <v>81</v>
      </c>
      <c r="O18" s="53"/>
    </row>
    <row r="19" s="3" customFormat="1" ht="73" customHeight="1" spans="1:15">
      <c r="A19" s="30">
        <v>12</v>
      </c>
      <c r="B19" s="31" t="s">
        <v>22</v>
      </c>
      <c r="C19" s="31" t="s">
        <v>33</v>
      </c>
      <c r="D19" s="31" t="s">
        <v>82</v>
      </c>
      <c r="E19" s="31" t="s">
        <v>83</v>
      </c>
      <c r="F19" s="31" t="s">
        <v>25</v>
      </c>
      <c r="G19" s="31" t="s">
        <v>84</v>
      </c>
      <c r="H19" s="31" t="s">
        <v>85</v>
      </c>
      <c r="I19" s="31" t="s">
        <v>38</v>
      </c>
      <c r="J19" s="30">
        <v>21</v>
      </c>
      <c r="K19" s="31" t="s">
        <v>29</v>
      </c>
      <c r="L19" s="52">
        <v>2025.01</v>
      </c>
      <c r="M19" s="52">
        <v>2025.12</v>
      </c>
      <c r="N19" s="31" t="s">
        <v>86</v>
      </c>
      <c r="O19" s="53"/>
    </row>
    <row r="20" s="3" customFormat="1" ht="50" customHeight="1" spans="1:15">
      <c r="A20" s="30">
        <v>13</v>
      </c>
      <c r="B20" s="31" t="s">
        <v>22</v>
      </c>
      <c r="C20" s="31" t="s">
        <v>33</v>
      </c>
      <c r="D20" s="31" t="s">
        <v>87</v>
      </c>
      <c r="E20" s="31" t="s">
        <v>88</v>
      </c>
      <c r="F20" s="31" t="s">
        <v>25</v>
      </c>
      <c r="G20" s="31" t="s">
        <v>89</v>
      </c>
      <c r="H20" s="33" t="s">
        <v>90</v>
      </c>
      <c r="I20" s="31" t="s">
        <v>38</v>
      </c>
      <c r="J20" s="30">
        <v>21</v>
      </c>
      <c r="K20" s="31" t="s">
        <v>29</v>
      </c>
      <c r="L20" s="52">
        <v>2025.01</v>
      </c>
      <c r="M20" s="52">
        <v>2025.12</v>
      </c>
      <c r="N20" s="31" t="s">
        <v>53</v>
      </c>
      <c r="O20" s="53"/>
    </row>
    <row r="21" s="3" customFormat="1" ht="51" customHeight="1" spans="1:15">
      <c r="A21" s="30">
        <v>14</v>
      </c>
      <c r="B21" s="31" t="s">
        <v>22</v>
      </c>
      <c r="C21" s="31" t="s">
        <v>33</v>
      </c>
      <c r="D21" s="31" t="s">
        <v>91</v>
      </c>
      <c r="E21" s="31" t="s">
        <v>92</v>
      </c>
      <c r="F21" s="31" t="s">
        <v>25</v>
      </c>
      <c r="G21" s="31" t="s">
        <v>93</v>
      </c>
      <c r="H21" s="31" t="s">
        <v>94</v>
      </c>
      <c r="I21" s="31" t="s">
        <v>38</v>
      </c>
      <c r="J21" s="30">
        <v>50</v>
      </c>
      <c r="K21" s="31" t="s">
        <v>29</v>
      </c>
      <c r="L21" s="52">
        <v>2025.01</v>
      </c>
      <c r="M21" s="52">
        <v>2025.12</v>
      </c>
      <c r="N21" s="31" t="s">
        <v>95</v>
      </c>
      <c r="O21" s="53"/>
    </row>
    <row r="22" s="3" customFormat="1" ht="37" customHeight="1" spans="1:15">
      <c r="A22" s="30">
        <v>15</v>
      </c>
      <c r="B22" s="31" t="s">
        <v>22</v>
      </c>
      <c r="C22" s="31" t="s">
        <v>33</v>
      </c>
      <c r="D22" s="31" t="s">
        <v>96</v>
      </c>
      <c r="E22" s="31" t="s">
        <v>97</v>
      </c>
      <c r="F22" s="31" t="s">
        <v>25</v>
      </c>
      <c r="G22" s="31" t="s">
        <v>98</v>
      </c>
      <c r="H22" s="31" t="s">
        <v>99</v>
      </c>
      <c r="I22" s="31" t="s">
        <v>38</v>
      </c>
      <c r="J22" s="30">
        <v>50</v>
      </c>
      <c r="K22" s="31" t="s">
        <v>29</v>
      </c>
      <c r="L22" s="52">
        <v>2025.01</v>
      </c>
      <c r="M22" s="52">
        <v>2025.12</v>
      </c>
      <c r="N22" s="31" t="s">
        <v>100</v>
      </c>
      <c r="O22" s="53"/>
    </row>
    <row r="23" s="3" customFormat="1" ht="112" customHeight="1" spans="1:15">
      <c r="A23" s="30">
        <v>16</v>
      </c>
      <c r="B23" s="31" t="s">
        <v>22</v>
      </c>
      <c r="C23" s="31" t="s">
        <v>33</v>
      </c>
      <c r="D23" s="31" t="s">
        <v>101</v>
      </c>
      <c r="E23" s="31" t="s">
        <v>102</v>
      </c>
      <c r="F23" s="31" t="s">
        <v>25</v>
      </c>
      <c r="G23" s="31" t="s">
        <v>103</v>
      </c>
      <c r="H23" s="31" t="s">
        <v>104</v>
      </c>
      <c r="I23" s="31" t="s">
        <v>38</v>
      </c>
      <c r="J23" s="30">
        <v>50</v>
      </c>
      <c r="K23" s="31" t="s">
        <v>29</v>
      </c>
      <c r="L23" s="52">
        <v>2025.01</v>
      </c>
      <c r="M23" s="52">
        <v>2025.12</v>
      </c>
      <c r="N23" s="31" t="s">
        <v>105</v>
      </c>
      <c r="O23" s="53"/>
    </row>
    <row r="24" s="3" customFormat="1" ht="57" customHeight="1" spans="1:15">
      <c r="A24" s="30">
        <v>17</v>
      </c>
      <c r="B24" s="31" t="s">
        <v>22</v>
      </c>
      <c r="C24" s="31" t="s">
        <v>33</v>
      </c>
      <c r="D24" s="31" t="s">
        <v>106</v>
      </c>
      <c r="E24" s="31" t="s">
        <v>88</v>
      </c>
      <c r="F24" s="31" t="s">
        <v>25</v>
      </c>
      <c r="G24" s="31" t="s">
        <v>107</v>
      </c>
      <c r="H24" s="31" t="s">
        <v>108</v>
      </c>
      <c r="I24" s="31" t="s">
        <v>38</v>
      </c>
      <c r="J24" s="30">
        <v>21</v>
      </c>
      <c r="K24" s="31" t="s">
        <v>29</v>
      </c>
      <c r="L24" s="52">
        <v>2025.01</v>
      </c>
      <c r="M24" s="52">
        <v>2025.12</v>
      </c>
      <c r="N24" s="31" t="s">
        <v>109</v>
      </c>
      <c r="O24" s="53"/>
    </row>
    <row r="25" s="2" customFormat="1" ht="27" customHeight="1" spans="1:15">
      <c r="A25" s="25" t="s">
        <v>110</v>
      </c>
      <c r="B25" s="25" t="s">
        <v>111</v>
      </c>
      <c r="C25" s="29"/>
      <c r="D25" s="29"/>
      <c r="E25" s="29"/>
      <c r="F25" s="29"/>
      <c r="G25" s="29"/>
      <c r="H25" s="29"/>
      <c r="I25" s="29"/>
      <c r="J25" s="54">
        <v>100</v>
      </c>
      <c r="K25" s="29"/>
      <c r="L25" s="29"/>
      <c r="M25" s="29"/>
      <c r="N25" s="29"/>
      <c r="O25" s="29"/>
    </row>
    <row r="26" s="3" customFormat="1" ht="51" customHeight="1" spans="1:15">
      <c r="A26" s="30">
        <v>18</v>
      </c>
      <c r="B26" s="31" t="s">
        <v>22</v>
      </c>
      <c r="C26" s="31" t="s">
        <v>33</v>
      </c>
      <c r="D26" s="31" t="s">
        <v>112</v>
      </c>
      <c r="E26" s="31" t="s">
        <v>113</v>
      </c>
      <c r="F26" s="31" t="s">
        <v>25</v>
      </c>
      <c r="G26" s="31" t="s">
        <v>114</v>
      </c>
      <c r="H26" s="31" t="s">
        <v>115</v>
      </c>
      <c r="I26" s="31" t="s">
        <v>38</v>
      </c>
      <c r="J26" s="30">
        <v>10</v>
      </c>
      <c r="K26" s="31" t="s">
        <v>29</v>
      </c>
      <c r="L26" s="52">
        <v>2025.01</v>
      </c>
      <c r="M26" s="52">
        <v>2025.12</v>
      </c>
      <c r="N26" s="31" t="s">
        <v>116</v>
      </c>
      <c r="O26" s="53"/>
    </row>
    <row r="27" s="3" customFormat="1" ht="40.5" customHeight="1" spans="1:15">
      <c r="A27" s="30">
        <v>19</v>
      </c>
      <c r="B27" s="31" t="s">
        <v>22</v>
      </c>
      <c r="C27" s="31" t="s">
        <v>33</v>
      </c>
      <c r="D27" s="31" t="s">
        <v>112</v>
      </c>
      <c r="E27" s="31" t="s">
        <v>117</v>
      </c>
      <c r="F27" s="31" t="s">
        <v>25</v>
      </c>
      <c r="G27" s="31" t="s">
        <v>118</v>
      </c>
      <c r="H27" s="31" t="s">
        <v>119</v>
      </c>
      <c r="I27" s="31" t="s">
        <v>120</v>
      </c>
      <c r="J27" s="30">
        <v>50</v>
      </c>
      <c r="K27" s="31" t="s">
        <v>29</v>
      </c>
      <c r="L27" s="52">
        <v>2025.01</v>
      </c>
      <c r="M27" s="52">
        <v>2025.12</v>
      </c>
      <c r="N27" s="31" t="s">
        <v>121</v>
      </c>
      <c r="O27" s="53"/>
    </row>
    <row r="28" s="3" customFormat="1" ht="47" customHeight="1" spans="1:15">
      <c r="A28" s="30">
        <v>20</v>
      </c>
      <c r="B28" s="31" t="s">
        <v>22</v>
      </c>
      <c r="C28" s="31" t="s">
        <v>33</v>
      </c>
      <c r="D28" s="31" t="s">
        <v>112</v>
      </c>
      <c r="E28" s="31" t="s">
        <v>122</v>
      </c>
      <c r="F28" s="31" t="s">
        <v>25</v>
      </c>
      <c r="G28" s="31" t="s">
        <v>123</v>
      </c>
      <c r="H28" s="31" t="s">
        <v>124</v>
      </c>
      <c r="I28" s="31" t="s">
        <v>38</v>
      </c>
      <c r="J28" s="30">
        <v>20</v>
      </c>
      <c r="K28" s="31" t="s">
        <v>29</v>
      </c>
      <c r="L28" s="52">
        <v>2025.01</v>
      </c>
      <c r="M28" s="52">
        <v>2025.12</v>
      </c>
      <c r="N28" s="31" t="s">
        <v>125</v>
      </c>
      <c r="O28" s="53"/>
    </row>
    <row r="29" s="3" customFormat="1" ht="48" customHeight="1" spans="1:15">
      <c r="A29" s="30">
        <v>21</v>
      </c>
      <c r="B29" s="31" t="s">
        <v>22</v>
      </c>
      <c r="C29" s="31" t="s">
        <v>33</v>
      </c>
      <c r="D29" s="31" t="s">
        <v>112</v>
      </c>
      <c r="E29" s="31" t="s">
        <v>126</v>
      </c>
      <c r="F29" s="31" t="s">
        <v>25</v>
      </c>
      <c r="G29" s="31" t="s">
        <v>127</v>
      </c>
      <c r="H29" s="31" t="s">
        <v>128</v>
      </c>
      <c r="I29" s="31" t="s">
        <v>38</v>
      </c>
      <c r="J29" s="30">
        <v>20</v>
      </c>
      <c r="K29" s="31" t="s">
        <v>29</v>
      </c>
      <c r="L29" s="52">
        <v>2025.01</v>
      </c>
      <c r="M29" s="52">
        <v>2025.12</v>
      </c>
      <c r="N29" s="31" t="s">
        <v>129</v>
      </c>
      <c r="O29" s="53"/>
    </row>
    <row r="30" s="2" customFormat="1" ht="75" customHeight="1" spans="1:15">
      <c r="A30" s="25" t="s">
        <v>130</v>
      </c>
      <c r="B30" s="25" t="s">
        <v>131</v>
      </c>
      <c r="C30" s="29"/>
      <c r="D30" s="29"/>
      <c r="E30" s="29"/>
      <c r="F30" s="29"/>
      <c r="G30" s="29"/>
      <c r="H30" s="29"/>
      <c r="I30" s="29"/>
      <c r="J30" s="54">
        <v>180</v>
      </c>
      <c r="K30" s="29"/>
      <c r="L30" s="29"/>
      <c r="M30" s="29"/>
      <c r="N30" s="29"/>
      <c r="O30" s="29"/>
    </row>
    <row r="31" s="4" customFormat="1" ht="74" customHeight="1" spans="1:15">
      <c r="A31" s="34">
        <v>22</v>
      </c>
      <c r="B31" s="31" t="s">
        <v>22</v>
      </c>
      <c r="C31" s="31" t="s">
        <v>33</v>
      </c>
      <c r="D31" s="31" t="s">
        <v>132</v>
      </c>
      <c r="E31" s="31" t="s">
        <v>132</v>
      </c>
      <c r="F31" s="35" t="s">
        <v>133</v>
      </c>
      <c r="G31" s="31" t="s">
        <v>134</v>
      </c>
      <c r="H31" s="31" t="s">
        <v>135</v>
      </c>
      <c r="I31" s="31" t="s">
        <v>136</v>
      </c>
      <c r="J31" s="30">
        <v>180</v>
      </c>
      <c r="K31" s="31" t="s">
        <v>29</v>
      </c>
      <c r="L31" s="52">
        <v>2025.03</v>
      </c>
      <c r="M31" s="52">
        <v>2025.12</v>
      </c>
      <c r="N31" s="31" t="s">
        <v>137</v>
      </c>
      <c r="O31" s="55" t="s">
        <v>138</v>
      </c>
    </row>
    <row r="32" s="2" customFormat="1" ht="40.5" customHeight="1" spans="1:15">
      <c r="A32" s="25" t="s">
        <v>139</v>
      </c>
      <c r="B32" s="25" t="s">
        <v>140</v>
      </c>
      <c r="C32" s="29"/>
      <c r="D32" s="29"/>
      <c r="E32" s="29"/>
      <c r="F32" s="29"/>
      <c r="G32" s="29"/>
      <c r="H32" s="29"/>
      <c r="I32" s="29"/>
      <c r="J32" s="54">
        <v>1170</v>
      </c>
      <c r="K32" s="29"/>
      <c r="L32" s="29"/>
      <c r="M32" s="29"/>
      <c r="N32" s="29"/>
      <c r="O32" s="29"/>
    </row>
    <row r="33" s="4" customFormat="1" ht="51" customHeight="1" spans="1:15">
      <c r="A33" s="34">
        <v>23</v>
      </c>
      <c r="B33" s="36" t="s">
        <v>141</v>
      </c>
      <c r="C33" s="36" t="s">
        <v>142</v>
      </c>
      <c r="D33" s="31" t="s">
        <v>132</v>
      </c>
      <c r="E33" s="31" t="s">
        <v>132</v>
      </c>
      <c r="F33" s="36" t="s">
        <v>133</v>
      </c>
      <c r="G33" s="31" t="s">
        <v>143</v>
      </c>
      <c r="H33" s="31" t="s">
        <v>144</v>
      </c>
      <c r="I33" s="31" t="s">
        <v>120</v>
      </c>
      <c r="J33" s="30">
        <v>1170</v>
      </c>
      <c r="K33" s="31" t="s">
        <v>29</v>
      </c>
      <c r="L33" s="52">
        <v>2025.01</v>
      </c>
      <c r="M33" s="52">
        <v>2025.12</v>
      </c>
      <c r="N33" s="31" t="s">
        <v>145</v>
      </c>
      <c r="O33" s="36"/>
    </row>
    <row r="34" s="2" customFormat="1" ht="40.5" customHeight="1" spans="1:15">
      <c r="A34" s="25" t="s">
        <v>146</v>
      </c>
      <c r="B34" s="25" t="s">
        <v>147</v>
      </c>
      <c r="C34" s="29"/>
      <c r="D34" s="29"/>
      <c r="E34" s="29"/>
      <c r="F34" s="29"/>
      <c r="G34" s="29"/>
      <c r="H34" s="29"/>
      <c r="I34" s="29"/>
      <c r="J34" s="54">
        <v>150</v>
      </c>
      <c r="K34" s="29"/>
      <c r="L34" s="29"/>
      <c r="M34" s="29"/>
      <c r="N34" s="29"/>
      <c r="O34" s="29"/>
    </row>
    <row r="35" s="3" customFormat="1" ht="55" customHeight="1" spans="1:15">
      <c r="A35" s="30">
        <v>24</v>
      </c>
      <c r="B35" s="31" t="s">
        <v>22</v>
      </c>
      <c r="C35" s="31" t="s">
        <v>33</v>
      </c>
      <c r="D35" s="31" t="s">
        <v>132</v>
      </c>
      <c r="E35" s="31" t="s">
        <v>132</v>
      </c>
      <c r="F35" s="31" t="s">
        <v>25</v>
      </c>
      <c r="G35" s="31" t="s">
        <v>148</v>
      </c>
      <c r="H35" s="31" t="s">
        <v>149</v>
      </c>
      <c r="I35" s="31" t="s">
        <v>150</v>
      </c>
      <c r="J35" s="30">
        <v>150</v>
      </c>
      <c r="K35" s="31" t="s">
        <v>29</v>
      </c>
      <c r="L35" s="52">
        <v>2025.01</v>
      </c>
      <c r="M35" s="52">
        <v>2025.12</v>
      </c>
      <c r="N35" s="31" t="s">
        <v>151</v>
      </c>
      <c r="O35" s="53"/>
    </row>
    <row r="36" s="2" customFormat="1" ht="27" customHeight="1" spans="1:15">
      <c r="A36" s="25" t="s">
        <v>152</v>
      </c>
      <c r="B36" s="25" t="s">
        <v>153</v>
      </c>
      <c r="C36" s="29"/>
      <c r="D36" s="29"/>
      <c r="E36" s="29"/>
      <c r="F36" s="29"/>
      <c r="G36" s="29"/>
      <c r="H36" s="29"/>
      <c r="I36" s="29"/>
      <c r="J36" s="54">
        <v>300</v>
      </c>
      <c r="K36" s="29"/>
      <c r="L36" s="29"/>
      <c r="M36" s="29"/>
      <c r="N36" s="29"/>
      <c r="O36" s="29"/>
    </row>
    <row r="37" s="3" customFormat="1" ht="318" customHeight="1" spans="1:15">
      <c r="A37" s="30">
        <v>25</v>
      </c>
      <c r="B37" s="31" t="s">
        <v>22</v>
      </c>
      <c r="C37" s="31" t="s">
        <v>33</v>
      </c>
      <c r="D37" s="31" t="s">
        <v>132</v>
      </c>
      <c r="E37" s="31" t="s">
        <v>132</v>
      </c>
      <c r="F37" s="31" t="s">
        <v>25</v>
      </c>
      <c r="G37" s="31" t="s">
        <v>154</v>
      </c>
      <c r="H37" s="31" t="s">
        <v>155</v>
      </c>
      <c r="I37" s="31" t="s">
        <v>156</v>
      </c>
      <c r="J37" s="30">
        <v>300</v>
      </c>
      <c r="K37" s="31" t="s">
        <v>29</v>
      </c>
      <c r="L37" s="52">
        <v>2025.01</v>
      </c>
      <c r="M37" s="52">
        <v>2025.12</v>
      </c>
      <c r="N37" s="31" t="s">
        <v>157</v>
      </c>
      <c r="O37" s="31" t="s">
        <v>158</v>
      </c>
    </row>
    <row r="38" s="2" customFormat="1" ht="40.5" customHeight="1" spans="1:15">
      <c r="A38" s="37" t="s">
        <v>159</v>
      </c>
      <c r="B38" s="37" t="s">
        <v>160</v>
      </c>
      <c r="C38" s="38"/>
      <c r="D38" s="38"/>
      <c r="E38" s="38"/>
      <c r="F38" s="38"/>
      <c r="G38" s="38"/>
      <c r="H38" s="38"/>
      <c r="I38" s="38"/>
      <c r="J38" s="56">
        <v>1000</v>
      </c>
      <c r="K38" s="38"/>
      <c r="L38" s="38"/>
      <c r="M38" s="38"/>
      <c r="N38" s="38"/>
      <c r="O38" s="38"/>
    </row>
    <row r="39" s="3" customFormat="1" ht="51" customHeight="1" spans="1:15">
      <c r="A39" s="39">
        <v>26</v>
      </c>
      <c r="B39" s="35" t="s">
        <v>141</v>
      </c>
      <c r="C39" s="40" t="s">
        <v>161</v>
      </c>
      <c r="D39" s="40" t="s">
        <v>162</v>
      </c>
      <c r="E39" s="40" t="s">
        <v>162</v>
      </c>
      <c r="F39" s="40" t="s">
        <v>133</v>
      </c>
      <c r="G39" s="40" t="s">
        <v>163</v>
      </c>
      <c r="H39" s="40" t="s">
        <v>164</v>
      </c>
      <c r="I39" s="40" t="s">
        <v>165</v>
      </c>
      <c r="J39" s="40">
        <v>50</v>
      </c>
      <c r="K39" s="40" t="s">
        <v>166</v>
      </c>
      <c r="L39" s="40">
        <v>2025.01</v>
      </c>
      <c r="M39" s="40">
        <v>2025.12</v>
      </c>
      <c r="N39" s="40" t="s">
        <v>167</v>
      </c>
      <c r="O39" s="57"/>
    </row>
    <row r="40" s="3" customFormat="1" ht="48" customHeight="1" spans="1:15">
      <c r="A40" s="39">
        <v>27</v>
      </c>
      <c r="B40" s="35" t="s">
        <v>141</v>
      </c>
      <c r="C40" s="40" t="s">
        <v>168</v>
      </c>
      <c r="D40" s="35" t="s">
        <v>169</v>
      </c>
      <c r="E40" s="35" t="s">
        <v>169</v>
      </c>
      <c r="F40" s="35" t="s">
        <v>133</v>
      </c>
      <c r="G40" s="35" t="s">
        <v>170</v>
      </c>
      <c r="H40" s="41" t="s">
        <v>171</v>
      </c>
      <c r="I40" s="40" t="s">
        <v>165</v>
      </c>
      <c r="J40" s="39">
        <v>50</v>
      </c>
      <c r="K40" s="35" t="s">
        <v>166</v>
      </c>
      <c r="L40" s="40">
        <v>2025.01</v>
      </c>
      <c r="M40" s="40">
        <v>2025.12</v>
      </c>
      <c r="N40" s="41" t="s">
        <v>172</v>
      </c>
      <c r="O40" s="53"/>
    </row>
    <row r="41" s="3" customFormat="1" ht="42" customHeight="1" spans="1:15">
      <c r="A41" s="39">
        <v>28</v>
      </c>
      <c r="B41" s="35" t="s">
        <v>141</v>
      </c>
      <c r="C41" s="40" t="s">
        <v>173</v>
      </c>
      <c r="D41" s="35" t="s">
        <v>174</v>
      </c>
      <c r="E41" s="35" t="s">
        <v>174</v>
      </c>
      <c r="F41" s="35" t="s">
        <v>133</v>
      </c>
      <c r="G41" s="35" t="s">
        <v>175</v>
      </c>
      <c r="H41" s="41" t="s">
        <v>176</v>
      </c>
      <c r="I41" s="40" t="s">
        <v>165</v>
      </c>
      <c r="J41" s="39">
        <v>50</v>
      </c>
      <c r="K41" s="35" t="s">
        <v>166</v>
      </c>
      <c r="L41" s="40">
        <v>2025.01</v>
      </c>
      <c r="M41" s="40">
        <v>2025.12</v>
      </c>
      <c r="N41" s="41" t="s">
        <v>177</v>
      </c>
      <c r="O41" s="53"/>
    </row>
    <row r="42" s="3" customFormat="1" ht="42" customHeight="1" spans="1:15">
      <c r="A42" s="39">
        <v>29</v>
      </c>
      <c r="B42" s="35" t="s">
        <v>141</v>
      </c>
      <c r="C42" s="40" t="s">
        <v>178</v>
      </c>
      <c r="D42" s="35" t="s">
        <v>179</v>
      </c>
      <c r="E42" s="35" t="s">
        <v>179</v>
      </c>
      <c r="F42" s="35" t="s">
        <v>133</v>
      </c>
      <c r="G42" s="35" t="s">
        <v>180</v>
      </c>
      <c r="H42" s="41" t="s">
        <v>181</v>
      </c>
      <c r="I42" s="40" t="s">
        <v>165</v>
      </c>
      <c r="J42" s="39">
        <v>50</v>
      </c>
      <c r="K42" s="35" t="s">
        <v>166</v>
      </c>
      <c r="L42" s="40">
        <v>2025.01</v>
      </c>
      <c r="M42" s="40">
        <v>2025.12</v>
      </c>
      <c r="N42" s="41" t="s">
        <v>172</v>
      </c>
      <c r="O42" s="53"/>
    </row>
    <row r="43" s="3" customFormat="1" ht="50" customHeight="1" spans="1:15">
      <c r="A43" s="39">
        <v>30</v>
      </c>
      <c r="B43" s="35" t="s">
        <v>141</v>
      </c>
      <c r="C43" s="40" t="s">
        <v>182</v>
      </c>
      <c r="D43" s="35" t="s">
        <v>183</v>
      </c>
      <c r="E43" s="35" t="s">
        <v>183</v>
      </c>
      <c r="F43" s="35" t="s">
        <v>133</v>
      </c>
      <c r="G43" s="35" t="s">
        <v>184</v>
      </c>
      <c r="H43" s="41" t="s">
        <v>185</v>
      </c>
      <c r="I43" s="40" t="s">
        <v>165</v>
      </c>
      <c r="J43" s="39">
        <v>50</v>
      </c>
      <c r="K43" s="35" t="s">
        <v>166</v>
      </c>
      <c r="L43" s="40">
        <v>2025.01</v>
      </c>
      <c r="M43" s="40">
        <v>2025.12</v>
      </c>
      <c r="N43" s="41" t="s">
        <v>167</v>
      </c>
      <c r="O43" s="53"/>
    </row>
    <row r="44" s="3" customFormat="1" ht="40" customHeight="1" spans="1:15">
      <c r="A44" s="39">
        <v>31</v>
      </c>
      <c r="B44" s="35" t="s">
        <v>141</v>
      </c>
      <c r="C44" s="40" t="s">
        <v>186</v>
      </c>
      <c r="D44" s="35" t="s">
        <v>187</v>
      </c>
      <c r="E44" s="35" t="s">
        <v>187</v>
      </c>
      <c r="F44" s="35" t="s">
        <v>133</v>
      </c>
      <c r="G44" s="35" t="s">
        <v>188</v>
      </c>
      <c r="H44" s="41" t="s">
        <v>189</v>
      </c>
      <c r="I44" s="40" t="s">
        <v>165</v>
      </c>
      <c r="J44" s="39">
        <v>50</v>
      </c>
      <c r="K44" s="35" t="s">
        <v>166</v>
      </c>
      <c r="L44" s="40">
        <v>2025.01</v>
      </c>
      <c r="M44" s="40">
        <v>2025.12</v>
      </c>
      <c r="N44" s="41" t="s">
        <v>172</v>
      </c>
      <c r="O44" s="53"/>
    </row>
    <row r="45" s="3" customFormat="1" ht="39" customHeight="1" spans="1:15">
      <c r="A45" s="39">
        <v>32</v>
      </c>
      <c r="B45" s="35" t="s">
        <v>141</v>
      </c>
      <c r="C45" s="40" t="s">
        <v>190</v>
      </c>
      <c r="D45" s="35" t="s">
        <v>191</v>
      </c>
      <c r="E45" s="35" t="s">
        <v>191</v>
      </c>
      <c r="F45" s="35" t="s">
        <v>133</v>
      </c>
      <c r="G45" s="35" t="s">
        <v>192</v>
      </c>
      <c r="H45" s="41" t="s">
        <v>193</v>
      </c>
      <c r="I45" s="40" t="s">
        <v>165</v>
      </c>
      <c r="J45" s="39">
        <v>50</v>
      </c>
      <c r="K45" s="35" t="s">
        <v>166</v>
      </c>
      <c r="L45" s="40">
        <v>2025.01</v>
      </c>
      <c r="M45" s="40">
        <v>2025.12</v>
      </c>
      <c r="N45" s="41" t="s">
        <v>167</v>
      </c>
      <c r="O45" s="53"/>
    </row>
    <row r="46" s="3" customFormat="1" ht="45" customHeight="1" spans="1:15">
      <c r="A46" s="39">
        <v>33</v>
      </c>
      <c r="B46" s="35" t="s">
        <v>141</v>
      </c>
      <c r="C46" s="40" t="s">
        <v>194</v>
      </c>
      <c r="D46" s="35" t="s">
        <v>195</v>
      </c>
      <c r="E46" s="35" t="s">
        <v>195</v>
      </c>
      <c r="F46" s="35" t="s">
        <v>133</v>
      </c>
      <c r="G46" s="35" t="s">
        <v>196</v>
      </c>
      <c r="H46" s="41" t="s">
        <v>197</v>
      </c>
      <c r="I46" s="40" t="s">
        <v>165</v>
      </c>
      <c r="J46" s="39">
        <v>50</v>
      </c>
      <c r="K46" s="35" t="s">
        <v>166</v>
      </c>
      <c r="L46" s="40">
        <v>2025.01</v>
      </c>
      <c r="M46" s="40">
        <v>2025.12</v>
      </c>
      <c r="N46" s="41" t="s">
        <v>198</v>
      </c>
      <c r="O46" s="53"/>
    </row>
    <row r="47" s="3" customFormat="1" ht="60" customHeight="1" spans="1:15">
      <c r="A47" s="39">
        <v>34</v>
      </c>
      <c r="B47" s="35" t="s">
        <v>141</v>
      </c>
      <c r="C47" s="40" t="s">
        <v>199</v>
      </c>
      <c r="D47" s="35" t="s">
        <v>200</v>
      </c>
      <c r="E47" s="35" t="s">
        <v>200</v>
      </c>
      <c r="F47" s="35" t="s">
        <v>133</v>
      </c>
      <c r="G47" s="35" t="s">
        <v>201</v>
      </c>
      <c r="H47" s="41" t="s">
        <v>202</v>
      </c>
      <c r="I47" s="40" t="s">
        <v>165</v>
      </c>
      <c r="J47" s="39">
        <v>50</v>
      </c>
      <c r="K47" s="35" t="s">
        <v>166</v>
      </c>
      <c r="L47" s="40">
        <v>2025.01</v>
      </c>
      <c r="M47" s="40">
        <v>2025.12</v>
      </c>
      <c r="N47" s="41" t="s">
        <v>198</v>
      </c>
      <c r="O47" s="53"/>
    </row>
    <row r="48" s="3" customFormat="1" ht="48" customHeight="1" spans="1:15">
      <c r="A48" s="39">
        <v>35</v>
      </c>
      <c r="B48" s="35" t="s">
        <v>141</v>
      </c>
      <c r="C48" s="42" t="s">
        <v>203</v>
      </c>
      <c r="D48" s="43" t="s">
        <v>204</v>
      </c>
      <c r="E48" s="43" t="s">
        <v>204</v>
      </c>
      <c r="F48" s="43" t="s">
        <v>133</v>
      </c>
      <c r="G48" s="43" t="s">
        <v>205</v>
      </c>
      <c r="H48" s="44" t="s">
        <v>206</v>
      </c>
      <c r="I48" s="40" t="s">
        <v>165</v>
      </c>
      <c r="J48" s="58">
        <v>50</v>
      </c>
      <c r="K48" s="43" t="s">
        <v>166</v>
      </c>
      <c r="L48" s="59">
        <v>2025.01</v>
      </c>
      <c r="M48" s="59">
        <v>2025.12</v>
      </c>
      <c r="N48" s="41" t="s">
        <v>198</v>
      </c>
      <c r="O48" s="53"/>
    </row>
    <row r="49" s="3" customFormat="1" ht="51" customHeight="1" spans="1:15">
      <c r="A49" s="39">
        <v>36</v>
      </c>
      <c r="B49" s="35" t="s">
        <v>141</v>
      </c>
      <c r="C49" s="31" t="s">
        <v>207</v>
      </c>
      <c r="D49" s="35" t="s">
        <v>208</v>
      </c>
      <c r="E49" s="35" t="s">
        <v>208</v>
      </c>
      <c r="F49" s="35" t="s">
        <v>133</v>
      </c>
      <c r="G49" s="35" t="s">
        <v>209</v>
      </c>
      <c r="H49" s="41" t="s">
        <v>210</v>
      </c>
      <c r="I49" s="40" t="s">
        <v>165</v>
      </c>
      <c r="J49" s="39">
        <v>50</v>
      </c>
      <c r="K49" s="35" t="s">
        <v>166</v>
      </c>
      <c r="L49" s="40">
        <v>2025.01</v>
      </c>
      <c r="M49" s="40">
        <v>2025.12</v>
      </c>
      <c r="N49" s="41" t="s">
        <v>167</v>
      </c>
      <c r="O49" s="53"/>
    </row>
    <row r="50" s="3" customFormat="1" ht="51" customHeight="1" spans="1:15">
      <c r="A50" s="39">
        <v>37</v>
      </c>
      <c r="B50" s="35" t="s">
        <v>141</v>
      </c>
      <c r="C50" s="31" t="s">
        <v>211</v>
      </c>
      <c r="D50" s="35" t="s">
        <v>212</v>
      </c>
      <c r="E50" s="35" t="s">
        <v>212</v>
      </c>
      <c r="F50" s="35" t="s">
        <v>133</v>
      </c>
      <c r="G50" s="35" t="s">
        <v>213</v>
      </c>
      <c r="H50" s="41" t="s">
        <v>214</v>
      </c>
      <c r="I50" s="40" t="s">
        <v>165</v>
      </c>
      <c r="J50" s="39">
        <v>50</v>
      </c>
      <c r="K50" s="35" t="s">
        <v>166</v>
      </c>
      <c r="L50" s="40">
        <v>2025.01</v>
      </c>
      <c r="M50" s="40">
        <v>2025.12</v>
      </c>
      <c r="N50" s="41" t="s">
        <v>167</v>
      </c>
      <c r="O50" s="53"/>
    </row>
    <row r="51" s="3" customFormat="1" ht="48" customHeight="1" spans="1:15">
      <c r="A51" s="39">
        <v>38</v>
      </c>
      <c r="B51" s="35" t="s">
        <v>141</v>
      </c>
      <c r="C51" s="31" t="s">
        <v>215</v>
      </c>
      <c r="D51" s="35" t="s">
        <v>216</v>
      </c>
      <c r="E51" s="35" t="s">
        <v>216</v>
      </c>
      <c r="F51" s="35" t="s">
        <v>133</v>
      </c>
      <c r="G51" s="35" t="s">
        <v>217</v>
      </c>
      <c r="H51" s="41" t="s">
        <v>218</v>
      </c>
      <c r="I51" s="40" t="s">
        <v>165</v>
      </c>
      <c r="J51" s="39">
        <v>50</v>
      </c>
      <c r="K51" s="35" t="s">
        <v>166</v>
      </c>
      <c r="L51" s="40">
        <v>2025.01</v>
      </c>
      <c r="M51" s="40">
        <v>2025.12</v>
      </c>
      <c r="N51" s="41" t="s">
        <v>198</v>
      </c>
      <c r="O51" s="53"/>
    </row>
    <row r="52" s="3" customFormat="1" ht="66" customHeight="1" spans="1:15">
      <c r="A52" s="39">
        <v>39</v>
      </c>
      <c r="B52" s="35" t="s">
        <v>141</v>
      </c>
      <c r="C52" s="31" t="s">
        <v>199</v>
      </c>
      <c r="D52" s="35" t="s">
        <v>219</v>
      </c>
      <c r="E52" s="35" t="s">
        <v>219</v>
      </c>
      <c r="F52" s="35" t="s">
        <v>133</v>
      </c>
      <c r="G52" s="35" t="s">
        <v>220</v>
      </c>
      <c r="H52" s="45" t="s">
        <v>221</v>
      </c>
      <c r="I52" s="40" t="s">
        <v>165</v>
      </c>
      <c r="J52" s="39">
        <v>50</v>
      </c>
      <c r="K52" s="35" t="s">
        <v>166</v>
      </c>
      <c r="L52" s="40">
        <v>2025.01</v>
      </c>
      <c r="M52" s="40">
        <v>2025.12</v>
      </c>
      <c r="N52" s="41" t="s">
        <v>198</v>
      </c>
      <c r="O52" s="53"/>
    </row>
    <row r="53" s="3" customFormat="1" ht="44" customHeight="1" spans="1:15">
      <c r="A53" s="39">
        <v>40</v>
      </c>
      <c r="B53" s="35" t="s">
        <v>141</v>
      </c>
      <c r="C53" s="31" t="s">
        <v>222</v>
      </c>
      <c r="D53" s="35" t="s">
        <v>223</v>
      </c>
      <c r="E53" s="35" t="s">
        <v>223</v>
      </c>
      <c r="F53" s="35" t="s">
        <v>133</v>
      </c>
      <c r="G53" s="35" t="s">
        <v>224</v>
      </c>
      <c r="H53" s="41" t="s">
        <v>225</v>
      </c>
      <c r="I53" s="40" t="s">
        <v>165</v>
      </c>
      <c r="J53" s="39">
        <v>50</v>
      </c>
      <c r="K53" s="35" t="s">
        <v>166</v>
      </c>
      <c r="L53" s="40">
        <v>2025.01</v>
      </c>
      <c r="M53" s="40">
        <v>2025.12</v>
      </c>
      <c r="N53" s="41" t="s">
        <v>198</v>
      </c>
      <c r="O53" s="53"/>
    </row>
    <row r="54" s="3" customFormat="1" ht="42" customHeight="1" spans="1:15">
      <c r="A54" s="39">
        <v>41</v>
      </c>
      <c r="B54" s="35" t="s">
        <v>141</v>
      </c>
      <c r="C54" s="40" t="s">
        <v>226</v>
      </c>
      <c r="D54" s="35" t="s">
        <v>227</v>
      </c>
      <c r="E54" s="35" t="s">
        <v>227</v>
      </c>
      <c r="F54" s="35" t="s">
        <v>133</v>
      </c>
      <c r="G54" s="35" t="s">
        <v>228</v>
      </c>
      <c r="H54" s="35" t="s">
        <v>229</v>
      </c>
      <c r="I54" s="40" t="s">
        <v>165</v>
      </c>
      <c r="J54" s="39">
        <v>50</v>
      </c>
      <c r="K54" s="35" t="s">
        <v>166</v>
      </c>
      <c r="L54" s="35">
        <v>2025.01</v>
      </c>
      <c r="M54" s="35">
        <v>2025.12</v>
      </c>
      <c r="N54" s="35" t="s">
        <v>198</v>
      </c>
      <c r="O54" s="53"/>
    </row>
    <row r="55" s="3" customFormat="1" ht="56" customHeight="1" spans="1:15">
      <c r="A55" s="39">
        <v>42</v>
      </c>
      <c r="B55" s="35" t="s">
        <v>141</v>
      </c>
      <c r="C55" s="35" t="s">
        <v>190</v>
      </c>
      <c r="D55" s="35" t="s">
        <v>230</v>
      </c>
      <c r="E55" s="35" t="s">
        <v>230</v>
      </c>
      <c r="F55" s="35" t="s">
        <v>133</v>
      </c>
      <c r="G55" s="35" t="s">
        <v>231</v>
      </c>
      <c r="H55" s="35" t="s">
        <v>232</v>
      </c>
      <c r="I55" s="40" t="s">
        <v>165</v>
      </c>
      <c r="J55" s="39">
        <v>50</v>
      </c>
      <c r="K55" s="35" t="s">
        <v>166</v>
      </c>
      <c r="L55" s="35">
        <v>2025.01</v>
      </c>
      <c r="M55" s="35">
        <v>2025.12</v>
      </c>
      <c r="N55" s="35" t="s">
        <v>167</v>
      </c>
      <c r="O55" s="53"/>
    </row>
    <row r="56" s="3" customFormat="1" ht="44" customHeight="1" spans="1:15">
      <c r="A56" s="39">
        <v>43</v>
      </c>
      <c r="B56" s="35" t="s">
        <v>141</v>
      </c>
      <c r="C56" s="31" t="s">
        <v>233</v>
      </c>
      <c r="D56" s="35" t="s">
        <v>234</v>
      </c>
      <c r="E56" s="35" t="s">
        <v>234</v>
      </c>
      <c r="F56" s="35" t="s">
        <v>133</v>
      </c>
      <c r="G56" s="35" t="s">
        <v>235</v>
      </c>
      <c r="H56" s="41" t="s">
        <v>236</v>
      </c>
      <c r="I56" s="40" t="s">
        <v>165</v>
      </c>
      <c r="J56" s="39">
        <v>50</v>
      </c>
      <c r="K56" s="35" t="s">
        <v>166</v>
      </c>
      <c r="L56" s="40">
        <v>2025.01</v>
      </c>
      <c r="M56" s="40">
        <v>2025.12</v>
      </c>
      <c r="N56" s="41" t="s">
        <v>167</v>
      </c>
      <c r="O56" s="53"/>
    </row>
    <row r="57" s="3" customFormat="1" ht="59" customHeight="1" spans="1:15">
      <c r="A57" s="39">
        <v>44</v>
      </c>
      <c r="B57" s="35" t="s">
        <v>141</v>
      </c>
      <c r="C57" s="31" t="s">
        <v>161</v>
      </c>
      <c r="D57" s="35" t="s">
        <v>237</v>
      </c>
      <c r="E57" s="35" t="s">
        <v>237</v>
      </c>
      <c r="F57" s="35" t="s">
        <v>133</v>
      </c>
      <c r="G57" s="35" t="s">
        <v>238</v>
      </c>
      <c r="H57" s="41" t="s">
        <v>239</v>
      </c>
      <c r="I57" s="40" t="s">
        <v>165</v>
      </c>
      <c r="J57" s="39">
        <v>50</v>
      </c>
      <c r="K57" s="35" t="s">
        <v>166</v>
      </c>
      <c r="L57" s="40">
        <v>2025.01</v>
      </c>
      <c r="M57" s="40">
        <v>2025.12</v>
      </c>
      <c r="N57" s="41" t="s">
        <v>167</v>
      </c>
      <c r="O57" s="53"/>
    </row>
    <row r="58" s="3" customFormat="1" ht="114" customHeight="1" spans="1:15">
      <c r="A58" s="39">
        <v>45</v>
      </c>
      <c r="B58" s="35" t="s">
        <v>141</v>
      </c>
      <c r="C58" s="31" t="s">
        <v>194</v>
      </c>
      <c r="D58" s="35" t="s">
        <v>240</v>
      </c>
      <c r="E58" s="35" t="s">
        <v>240</v>
      </c>
      <c r="F58" s="35" t="s">
        <v>133</v>
      </c>
      <c r="G58" s="46" t="s">
        <v>241</v>
      </c>
      <c r="H58" s="46" t="s">
        <v>242</v>
      </c>
      <c r="I58" s="40" t="s">
        <v>165</v>
      </c>
      <c r="J58" s="39">
        <v>50</v>
      </c>
      <c r="K58" s="35" t="s">
        <v>166</v>
      </c>
      <c r="L58" s="40">
        <v>2025.01</v>
      </c>
      <c r="M58" s="40">
        <v>2025.12</v>
      </c>
      <c r="N58" s="41" t="s">
        <v>167</v>
      </c>
      <c r="O58" s="53"/>
    </row>
    <row r="59" s="2" customFormat="1" ht="67.5" customHeight="1" spans="1:15">
      <c r="A59" s="25" t="s">
        <v>243</v>
      </c>
      <c r="B59" s="25" t="s">
        <v>244</v>
      </c>
      <c r="C59" s="29"/>
      <c r="D59" s="29"/>
      <c r="E59" s="29"/>
      <c r="F59" s="29"/>
      <c r="G59" s="29"/>
      <c r="H59" s="29"/>
      <c r="I59" s="29"/>
      <c r="J59" s="54">
        <v>425</v>
      </c>
      <c r="K59" s="29"/>
      <c r="L59" s="29"/>
      <c r="M59" s="29"/>
      <c r="N59" s="29"/>
      <c r="O59" s="29"/>
    </row>
    <row r="60" s="4" customFormat="1" ht="74" customHeight="1" spans="1:15">
      <c r="A60" s="34">
        <v>46</v>
      </c>
      <c r="B60" s="31" t="s">
        <v>22</v>
      </c>
      <c r="C60" s="31" t="s">
        <v>33</v>
      </c>
      <c r="D60" s="31" t="s">
        <v>245</v>
      </c>
      <c r="E60" s="31" t="s">
        <v>132</v>
      </c>
      <c r="F60" s="35" t="s">
        <v>133</v>
      </c>
      <c r="G60" s="31" t="s">
        <v>246</v>
      </c>
      <c r="H60" s="31" t="s">
        <v>247</v>
      </c>
      <c r="I60" s="31" t="s">
        <v>248</v>
      </c>
      <c r="J60" s="30">
        <v>425</v>
      </c>
      <c r="K60" s="31" t="s">
        <v>29</v>
      </c>
      <c r="L60" s="52">
        <v>2025.03</v>
      </c>
      <c r="M60" s="52">
        <v>2025.12</v>
      </c>
      <c r="N60" s="31" t="s">
        <v>249</v>
      </c>
      <c r="O60" s="36"/>
    </row>
    <row r="61" s="5" customFormat="1" ht="40" customHeight="1" spans="1:15">
      <c r="A61" s="25" t="s">
        <v>250</v>
      </c>
      <c r="B61" s="47" t="s">
        <v>251</v>
      </c>
      <c r="C61" s="47"/>
      <c r="D61" s="48"/>
      <c r="E61" s="47"/>
      <c r="F61" s="47"/>
      <c r="G61" s="47"/>
      <c r="H61" s="47"/>
      <c r="I61" s="47"/>
      <c r="J61" s="60">
        <v>1200</v>
      </c>
      <c r="K61" s="47"/>
      <c r="L61" s="61"/>
      <c r="M61" s="61"/>
      <c r="N61" s="62"/>
      <c r="O61" s="62"/>
    </row>
    <row r="62" s="6" customFormat="1" ht="166" customHeight="1" spans="1:15">
      <c r="A62" s="49">
        <v>47</v>
      </c>
      <c r="B62" s="35" t="s">
        <v>141</v>
      </c>
      <c r="C62" s="31" t="s">
        <v>215</v>
      </c>
      <c r="D62" s="35" t="s">
        <v>252</v>
      </c>
      <c r="E62" s="35" t="s">
        <v>253</v>
      </c>
      <c r="F62" s="35" t="s">
        <v>133</v>
      </c>
      <c r="G62" s="35" t="s">
        <v>254</v>
      </c>
      <c r="H62" s="35" t="s">
        <v>255</v>
      </c>
      <c r="I62" s="35" t="s">
        <v>38</v>
      </c>
      <c r="J62" s="39">
        <v>50</v>
      </c>
      <c r="K62" s="35" t="s">
        <v>256</v>
      </c>
      <c r="L62" s="35">
        <v>2025.08</v>
      </c>
      <c r="M62" s="35">
        <v>2025.12</v>
      </c>
      <c r="N62" s="35" t="s">
        <v>257</v>
      </c>
      <c r="O62" s="35" t="s">
        <v>251</v>
      </c>
    </row>
    <row r="63" s="6" customFormat="1" ht="58" customHeight="1" spans="1:15">
      <c r="A63" s="49">
        <v>48</v>
      </c>
      <c r="B63" s="35" t="s">
        <v>141</v>
      </c>
      <c r="C63" s="31" t="s">
        <v>207</v>
      </c>
      <c r="D63" s="35" t="s">
        <v>258</v>
      </c>
      <c r="E63" s="35" t="s">
        <v>259</v>
      </c>
      <c r="F63" s="35" t="s">
        <v>133</v>
      </c>
      <c r="G63" s="35" t="s">
        <v>254</v>
      </c>
      <c r="H63" s="35" t="s">
        <v>260</v>
      </c>
      <c r="I63" s="35" t="s">
        <v>38</v>
      </c>
      <c r="J63" s="39">
        <v>50</v>
      </c>
      <c r="K63" s="35" t="s">
        <v>256</v>
      </c>
      <c r="L63" s="35">
        <v>2025.09</v>
      </c>
      <c r="M63" s="35">
        <v>2025.12</v>
      </c>
      <c r="N63" s="35" t="s">
        <v>261</v>
      </c>
      <c r="O63" s="35" t="s">
        <v>251</v>
      </c>
    </row>
    <row r="64" s="6" customFormat="1" ht="47" customHeight="1" spans="1:15">
      <c r="A64" s="49">
        <v>49</v>
      </c>
      <c r="B64" s="35" t="s">
        <v>141</v>
      </c>
      <c r="C64" s="31" t="s">
        <v>203</v>
      </c>
      <c r="D64" s="35" t="s">
        <v>262</v>
      </c>
      <c r="E64" s="35" t="s">
        <v>88</v>
      </c>
      <c r="F64" s="35" t="s">
        <v>133</v>
      </c>
      <c r="G64" s="35" t="s">
        <v>254</v>
      </c>
      <c r="H64" s="35" t="s">
        <v>263</v>
      </c>
      <c r="I64" s="35" t="s">
        <v>38</v>
      </c>
      <c r="J64" s="39">
        <v>50</v>
      </c>
      <c r="K64" s="35" t="s">
        <v>256</v>
      </c>
      <c r="L64" s="35">
        <v>2025.08</v>
      </c>
      <c r="M64" s="35">
        <v>2025.12</v>
      </c>
      <c r="N64" s="35" t="s">
        <v>264</v>
      </c>
      <c r="O64" s="35" t="s">
        <v>251</v>
      </c>
    </row>
    <row r="65" s="6" customFormat="1" ht="42" customHeight="1" spans="1:15">
      <c r="A65" s="49">
        <v>50</v>
      </c>
      <c r="B65" s="35" t="s">
        <v>141</v>
      </c>
      <c r="C65" s="31" t="s">
        <v>265</v>
      </c>
      <c r="D65" s="35" t="s">
        <v>266</v>
      </c>
      <c r="E65" s="35" t="s">
        <v>267</v>
      </c>
      <c r="F65" s="35" t="s">
        <v>133</v>
      </c>
      <c r="G65" s="35" t="s">
        <v>254</v>
      </c>
      <c r="H65" s="35" t="s">
        <v>268</v>
      </c>
      <c r="I65" s="35" t="s">
        <v>38</v>
      </c>
      <c r="J65" s="39">
        <v>50</v>
      </c>
      <c r="K65" s="35" t="s">
        <v>256</v>
      </c>
      <c r="L65" s="35">
        <v>2025.09</v>
      </c>
      <c r="M65" s="35">
        <v>2025.12</v>
      </c>
      <c r="N65" s="35" t="s">
        <v>269</v>
      </c>
      <c r="O65" s="35" t="s">
        <v>251</v>
      </c>
    </row>
    <row r="66" s="6" customFormat="1" ht="111" customHeight="1" spans="1:15">
      <c r="A66" s="49">
        <v>51</v>
      </c>
      <c r="B66" s="35" t="s">
        <v>141</v>
      </c>
      <c r="C66" s="31" t="s">
        <v>203</v>
      </c>
      <c r="D66" s="35" t="s">
        <v>270</v>
      </c>
      <c r="E66" s="35" t="s">
        <v>88</v>
      </c>
      <c r="F66" s="35" t="s">
        <v>133</v>
      </c>
      <c r="G66" s="35" t="s">
        <v>271</v>
      </c>
      <c r="H66" s="35" t="s">
        <v>272</v>
      </c>
      <c r="I66" s="35" t="s">
        <v>38</v>
      </c>
      <c r="J66" s="39">
        <v>140</v>
      </c>
      <c r="K66" s="35" t="s">
        <v>256</v>
      </c>
      <c r="L66" s="35">
        <v>2025.08</v>
      </c>
      <c r="M66" s="35">
        <v>2025.12</v>
      </c>
      <c r="N66" s="35" t="s">
        <v>273</v>
      </c>
      <c r="O66" s="35" t="s">
        <v>251</v>
      </c>
    </row>
    <row r="67" s="6" customFormat="1" ht="66" customHeight="1" spans="1:15">
      <c r="A67" s="49">
        <v>52</v>
      </c>
      <c r="B67" s="35" t="s">
        <v>141</v>
      </c>
      <c r="C67" s="31" t="s">
        <v>203</v>
      </c>
      <c r="D67" s="35" t="s">
        <v>274</v>
      </c>
      <c r="E67" s="35" t="s">
        <v>275</v>
      </c>
      <c r="F67" s="35" t="s">
        <v>133</v>
      </c>
      <c r="G67" s="35" t="s">
        <v>271</v>
      </c>
      <c r="H67" s="35" t="s">
        <v>276</v>
      </c>
      <c r="I67" s="35" t="s">
        <v>38</v>
      </c>
      <c r="J67" s="39">
        <v>50</v>
      </c>
      <c r="K67" s="35" t="s">
        <v>256</v>
      </c>
      <c r="L67" s="35">
        <v>2025.08</v>
      </c>
      <c r="M67" s="35">
        <v>2025.12</v>
      </c>
      <c r="N67" s="35" t="s">
        <v>277</v>
      </c>
      <c r="O67" s="35" t="s">
        <v>251</v>
      </c>
    </row>
    <row r="68" s="6" customFormat="1" ht="120" customHeight="1" spans="1:15">
      <c r="A68" s="49">
        <v>53</v>
      </c>
      <c r="B68" s="35" t="s">
        <v>141</v>
      </c>
      <c r="C68" s="31" t="s">
        <v>182</v>
      </c>
      <c r="D68" s="35" t="s">
        <v>278</v>
      </c>
      <c r="E68" s="35" t="s">
        <v>279</v>
      </c>
      <c r="F68" s="35" t="s">
        <v>133</v>
      </c>
      <c r="G68" s="35" t="s">
        <v>271</v>
      </c>
      <c r="H68" s="35" t="s">
        <v>280</v>
      </c>
      <c r="I68" s="35" t="s">
        <v>38</v>
      </c>
      <c r="J68" s="39">
        <v>50</v>
      </c>
      <c r="K68" s="35" t="s">
        <v>256</v>
      </c>
      <c r="L68" s="35">
        <v>2025.07</v>
      </c>
      <c r="M68" s="35">
        <v>2025.12</v>
      </c>
      <c r="N68" s="35" t="s">
        <v>281</v>
      </c>
      <c r="O68" s="35" t="s">
        <v>251</v>
      </c>
    </row>
    <row r="69" s="6" customFormat="1" ht="92" customHeight="1" spans="1:15">
      <c r="A69" s="49">
        <v>54</v>
      </c>
      <c r="B69" s="35" t="s">
        <v>141</v>
      </c>
      <c r="C69" s="31" t="s">
        <v>161</v>
      </c>
      <c r="D69" s="35" t="s">
        <v>282</v>
      </c>
      <c r="E69" s="35" t="s">
        <v>283</v>
      </c>
      <c r="F69" s="35" t="s">
        <v>133</v>
      </c>
      <c r="G69" s="35" t="s">
        <v>271</v>
      </c>
      <c r="H69" s="35" t="s">
        <v>284</v>
      </c>
      <c r="I69" s="35" t="s">
        <v>38</v>
      </c>
      <c r="J69" s="39">
        <v>50</v>
      </c>
      <c r="K69" s="35" t="s">
        <v>256</v>
      </c>
      <c r="L69" s="35">
        <v>2025.08</v>
      </c>
      <c r="M69" s="35">
        <v>2025.12</v>
      </c>
      <c r="N69" s="35" t="s">
        <v>285</v>
      </c>
      <c r="O69" s="35" t="s">
        <v>251</v>
      </c>
    </row>
    <row r="70" s="6" customFormat="1" ht="114" customHeight="1" spans="1:15">
      <c r="A70" s="49">
        <v>55</v>
      </c>
      <c r="B70" s="35" t="s">
        <v>141</v>
      </c>
      <c r="C70" s="31" t="s">
        <v>226</v>
      </c>
      <c r="D70" s="35" t="s">
        <v>286</v>
      </c>
      <c r="E70" s="35" t="s">
        <v>287</v>
      </c>
      <c r="F70" s="35" t="s">
        <v>133</v>
      </c>
      <c r="G70" s="35" t="s">
        <v>271</v>
      </c>
      <c r="H70" s="35" t="s">
        <v>280</v>
      </c>
      <c r="I70" s="35" t="s">
        <v>38</v>
      </c>
      <c r="J70" s="39">
        <v>50</v>
      </c>
      <c r="K70" s="35" t="s">
        <v>256</v>
      </c>
      <c r="L70" s="35">
        <v>2025.08</v>
      </c>
      <c r="M70" s="35">
        <v>2025.12</v>
      </c>
      <c r="N70" s="35" t="s">
        <v>288</v>
      </c>
      <c r="O70" s="35" t="s">
        <v>251</v>
      </c>
    </row>
    <row r="71" s="6" customFormat="1" ht="70" customHeight="1" spans="1:15">
      <c r="A71" s="49">
        <v>56</v>
      </c>
      <c r="B71" s="35" t="s">
        <v>141</v>
      </c>
      <c r="C71" s="31" t="s">
        <v>190</v>
      </c>
      <c r="D71" s="35" t="s">
        <v>289</v>
      </c>
      <c r="E71" s="35" t="s">
        <v>290</v>
      </c>
      <c r="F71" s="35" t="s">
        <v>133</v>
      </c>
      <c r="G71" s="35" t="s">
        <v>271</v>
      </c>
      <c r="H71" s="35" t="s">
        <v>291</v>
      </c>
      <c r="I71" s="35" t="s">
        <v>38</v>
      </c>
      <c r="J71" s="39">
        <v>50</v>
      </c>
      <c r="K71" s="35" t="s">
        <v>256</v>
      </c>
      <c r="L71" s="35">
        <v>2025.08</v>
      </c>
      <c r="M71" s="35">
        <v>2025.12</v>
      </c>
      <c r="N71" s="35" t="s">
        <v>292</v>
      </c>
      <c r="O71" s="35" t="s">
        <v>251</v>
      </c>
    </row>
    <row r="72" s="6" customFormat="1" ht="259" customHeight="1" spans="1:15">
      <c r="A72" s="49">
        <v>57</v>
      </c>
      <c r="B72" s="35" t="s">
        <v>141</v>
      </c>
      <c r="C72" s="31" t="s">
        <v>182</v>
      </c>
      <c r="D72" s="35" t="s">
        <v>270</v>
      </c>
      <c r="E72" s="35" t="s">
        <v>293</v>
      </c>
      <c r="F72" s="35" t="s">
        <v>133</v>
      </c>
      <c r="G72" s="35" t="s">
        <v>294</v>
      </c>
      <c r="H72" s="35" t="s">
        <v>295</v>
      </c>
      <c r="I72" s="35" t="s">
        <v>38</v>
      </c>
      <c r="J72" s="39">
        <v>240</v>
      </c>
      <c r="K72" s="35" t="s">
        <v>256</v>
      </c>
      <c r="L72" s="35">
        <v>2025.07</v>
      </c>
      <c r="M72" s="35">
        <v>2025.12</v>
      </c>
      <c r="N72" s="35" t="s">
        <v>296</v>
      </c>
      <c r="O72" s="35" t="s">
        <v>251</v>
      </c>
    </row>
    <row r="73" s="6" customFormat="1" ht="180" customHeight="1" spans="1:15">
      <c r="A73" s="49">
        <v>58</v>
      </c>
      <c r="B73" s="35" t="s">
        <v>141</v>
      </c>
      <c r="C73" s="31" t="s">
        <v>297</v>
      </c>
      <c r="D73" s="35" t="s">
        <v>298</v>
      </c>
      <c r="E73" s="35" t="s">
        <v>51</v>
      </c>
      <c r="F73" s="35" t="s">
        <v>133</v>
      </c>
      <c r="G73" s="35" t="s">
        <v>294</v>
      </c>
      <c r="H73" s="35" t="s">
        <v>299</v>
      </c>
      <c r="I73" s="35" t="s">
        <v>38</v>
      </c>
      <c r="J73" s="39">
        <v>170</v>
      </c>
      <c r="K73" s="35" t="s">
        <v>256</v>
      </c>
      <c r="L73" s="35">
        <v>2025.07</v>
      </c>
      <c r="M73" s="35">
        <v>2025.12</v>
      </c>
      <c r="N73" s="35" t="s">
        <v>300</v>
      </c>
      <c r="O73" s="35" t="s">
        <v>251</v>
      </c>
    </row>
    <row r="74" s="6" customFormat="1" ht="86" customHeight="1" spans="1:15">
      <c r="A74" s="49">
        <v>59</v>
      </c>
      <c r="B74" s="35" t="s">
        <v>141</v>
      </c>
      <c r="C74" s="31" t="s">
        <v>182</v>
      </c>
      <c r="D74" s="35" t="s">
        <v>301</v>
      </c>
      <c r="E74" s="35" t="s">
        <v>302</v>
      </c>
      <c r="F74" s="35" t="s">
        <v>133</v>
      </c>
      <c r="G74" s="35" t="s">
        <v>294</v>
      </c>
      <c r="H74" s="35" t="s">
        <v>303</v>
      </c>
      <c r="I74" s="35" t="s">
        <v>38</v>
      </c>
      <c r="J74" s="39">
        <v>50</v>
      </c>
      <c r="K74" s="35" t="s">
        <v>256</v>
      </c>
      <c r="L74" s="35">
        <v>2025.07</v>
      </c>
      <c r="M74" s="35">
        <v>2025.12</v>
      </c>
      <c r="N74" s="35" t="s">
        <v>304</v>
      </c>
      <c r="O74" s="35" t="s">
        <v>251</v>
      </c>
    </row>
    <row r="75" s="6" customFormat="1" ht="114" customHeight="1" spans="1:15">
      <c r="A75" s="49">
        <v>60</v>
      </c>
      <c r="B75" s="35" t="s">
        <v>141</v>
      </c>
      <c r="C75" s="31" t="s">
        <v>211</v>
      </c>
      <c r="D75" s="35" t="s">
        <v>305</v>
      </c>
      <c r="E75" s="35" t="s">
        <v>306</v>
      </c>
      <c r="F75" s="35" t="s">
        <v>133</v>
      </c>
      <c r="G75" s="35" t="s">
        <v>294</v>
      </c>
      <c r="H75" s="35" t="s">
        <v>307</v>
      </c>
      <c r="I75" s="35" t="s">
        <v>38</v>
      </c>
      <c r="J75" s="39">
        <v>50</v>
      </c>
      <c r="K75" s="35" t="s">
        <v>256</v>
      </c>
      <c r="L75" s="35">
        <v>2025.09</v>
      </c>
      <c r="M75" s="35">
        <v>2025.12</v>
      </c>
      <c r="N75" s="35" t="s">
        <v>308</v>
      </c>
      <c r="O75" s="35" t="s">
        <v>251</v>
      </c>
    </row>
    <row r="76" s="6" customFormat="1" ht="86" customHeight="1" spans="1:15">
      <c r="A76" s="49">
        <v>61</v>
      </c>
      <c r="B76" s="35" t="s">
        <v>141</v>
      </c>
      <c r="C76" s="31" t="s">
        <v>203</v>
      </c>
      <c r="D76" s="35" t="s">
        <v>309</v>
      </c>
      <c r="E76" s="35" t="s">
        <v>310</v>
      </c>
      <c r="F76" s="35" t="s">
        <v>133</v>
      </c>
      <c r="G76" s="35" t="s">
        <v>294</v>
      </c>
      <c r="H76" s="35" t="s">
        <v>311</v>
      </c>
      <c r="I76" s="35" t="s">
        <v>38</v>
      </c>
      <c r="J76" s="39">
        <v>50</v>
      </c>
      <c r="K76" s="35" t="s">
        <v>256</v>
      </c>
      <c r="L76" s="35">
        <v>2025.01</v>
      </c>
      <c r="M76" s="35">
        <v>2025.12</v>
      </c>
      <c r="N76" s="35" t="s">
        <v>312</v>
      </c>
      <c r="O76" s="35" t="s">
        <v>251</v>
      </c>
    </row>
    <row r="77" s="6" customFormat="1" ht="121" customHeight="1" spans="1:15">
      <c r="A77" s="49">
        <v>62</v>
      </c>
      <c r="B77" s="35" t="s">
        <v>141</v>
      </c>
      <c r="C77" s="31" t="s">
        <v>226</v>
      </c>
      <c r="D77" s="35" t="s">
        <v>40</v>
      </c>
      <c r="E77" s="35" t="s">
        <v>41</v>
      </c>
      <c r="F77" s="35" t="s">
        <v>133</v>
      </c>
      <c r="G77" s="35" t="s">
        <v>294</v>
      </c>
      <c r="H77" s="35" t="s">
        <v>313</v>
      </c>
      <c r="I77" s="35" t="s">
        <v>38</v>
      </c>
      <c r="J77" s="39">
        <v>50</v>
      </c>
      <c r="K77" s="35" t="s">
        <v>256</v>
      </c>
      <c r="L77" s="35">
        <v>2025.08</v>
      </c>
      <c r="M77" s="35">
        <v>2025.12</v>
      </c>
      <c r="N77" s="35" t="s">
        <v>314</v>
      </c>
      <c r="O77" s="35" t="s">
        <v>251</v>
      </c>
    </row>
    <row r="78" s="5" customFormat="1" ht="30" customHeight="1" spans="1:15">
      <c r="A78" s="63" t="s">
        <v>315</v>
      </c>
      <c r="B78" s="47" t="s">
        <v>316</v>
      </c>
      <c r="C78" s="47"/>
      <c r="D78" s="48"/>
      <c r="E78" s="47"/>
      <c r="F78" s="47"/>
      <c r="G78" s="47"/>
      <c r="H78" s="47"/>
      <c r="I78" s="36"/>
      <c r="J78" s="60">
        <v>202</v>
      </c>
      <c r="K78" s="47"/>
      <c r="L78" s="61"/>
      <c r="M78" s="61"/>
      <c r="N78" s="62"/>
      <c r="O78" s="62"/>
    </row>
    <row r="79" s="4" customFormat="1" ht="47" customHeight="1" spans="1:15">
      <c r="A79" s="34">
        <v>63</v>
      </c>
      <c r="B79" s="36" t="s">
        <v>141</v>
      </c>
      <c r="C79" s="36" t="s">
        <v>142</v>
      </c>
      <c r="D79" s="36" t="s">
        <v>317</v>
      </c>
      <c r="E79" s="36" t="s">
        <v>24</v>
      </c>
      <c r="F79" s="36" t="s">
        <v>133</v>
      </c>
      <c r="G79" s="36" t="s">
        <v>318</v>
      </c>
      <c r="H79" s="36" t="s">
        <v>319</v>
      </c>
      <c r="I79" s="36" t="s">
        <v>38</v>
      </c>
      <c r="J79" s="66">
        <v>202</v>
      </c>
      <c r="K79" s="36" t="s">
        <v>256</v>
      </c>
      <c r="L79" s="36">
        <v>2025.08</v>
      </c>
      <c r="M79" s="36">
        <v>2025.12</v>
      </c>
      <c r="N79" s="36" t="s">
        <v>320</v>
      </c>
      <c r="O79" s="36"/>
    </row>
    <row r="80" s="2" customFormat="1" ht="33" customHeight="1" spans="1:15">
      <c r="A80" s="63" t="s">
        <v>321</v>
      </c>
      <c r="B80" s="25" t="s">
        <v>322</v>
      </c>
      <c r="C80" s="29"/>
      <c r="D80" s="29"/>
      <c r="E80" s="29"/>
      <c r="F80" s="29"/>
      <c r="G80" s="29"/>
      <c r="H80" s="29"/>
      <c r="I80" s="29"/>
      <c r="J80" s="54">
        <v>500</v>
      </c>
      <c r="K80" s="29"/>
      <c r="L80" s="29"/>
      <c r="M80" s="29"/>
      <c r="N80" s="29"/>
      <c r="O80" s="29"/>
    </row>
    <row r="81" s="3" customFormat="1" ht="48" customHeight="1" spans="1:15">
      <c r="A81" s="30">
        <v>64</v>
      </c>
      <c r="B81" s="35" t="s">
        <v>141</v>
      </c>
      <c r="C81" s="40" t="s">
        <v>33</v>
      </c>
      <c r="D81" s="64" t="s">
        <v>323</v>
      </c>
      <c r="E81" s="64" t="s">
        <v>323</v>
      </c>
      <c r="F81" s="35" t="s">
        <v>133</v>
      </c>
      <c r="G81" s="65" t="s">
        <v>324</v>
      </c>
      <c r="H81" s="65" t="s">
        <v>325</v>
      </c>
      <c r="I81" s="35" t="s">
        <v>38</v>
      </c>
      <c r="J81" s="64">
        <v>2.2</v>
      </c>
      <c r="K81" s="35" t="s">
        <v>326</v>
      </c>
      <c r="L81" s="40">
        <v>2025.01</v>
      </c>
      <c r="M81" s="40">
        <v>2025.12</v>
      </c>
      <c r="N81" s="31" t="s">
        <v>327</v>
      </c>
      <c r="O81" s="53"/>
    </row>
    <row r="82" s="3" customFormat="1" ht="42" customHeight="1" spans="1:15">
      <c r="A82" s="30">
        <v>65</v>
      </c>
      <c r="B82" s="35" t="s">
        <v>141</v>
      </c>
      <c r="C82" s="40" t="s">
        <v>33</v>
      </c>
      <c r="D82" s="64" t="s">
        <v>323</v>
      </c>
      <c r="E82" s="64" t="s">
        <v>323</v>
      </c>
      <c r="F82" s="35" t="s">
        <v>133</v>
      </c>
      <c r="G82" s="65" t="s">
        <v>328</v>
      </c>
      <c r="H82" s="65" t="s">
        <v>325</v>
      </c>
      <c r="I82" s="35" t="s">
        <v>38</v>
      </c>
      <c r="J82" s="64">
        <v>2.6</v>
      </c>
      <c r="K82" s="35" t="s">
        <v>326</v>
      </c>
      <c r="L82" s="40">
        <v>2025.01</v>
      </c>
      <c r="M82" s="40">
        <v>2025.12</v>
      </c>
      <c r="N82" s="31" t="s">
        <v>327</v>
      </c>
      <c r="O82" s="53"/>
    </row>
    <row r="83" s="3" customFormat="1" ht="44" customHeight="1" spans="1:15">
      <c r="A83" s="30">
        <v>66</v>
      </c>
      <c r="B83" s="35" t="s">
        <v>141</v>
      </c>
      <c r="C83" s="40" t="s">
        <v>33</v>
      </c>
      <c r="D83" s="64" t="s">
        <v>323</v>
      </c>
      <c r="E83" s="64" t="s">
        <v>323</v>
      </c>
      <c r="F83" s="35" t="s">
        <v>133</v>
      </c>
      <c r="G83" s="65" t="s">
        <v>329</v>
      </c>
      <c r="H83" s="65" t="s">
        <v>325</v>
      </c>
      <c r="I83" s="35" t="s">
        <v>38</v>
      </c>
      <c r="J83" s="64">
        <v>1.8</v>
      </c>
      <c r="K83" s="35" t="s">
        <v>326</v>
      </c>
      <c r="L83" s="40">
        <v>2025.01</v>
      </c>
      <c r="M83" s="40">
        <v>2025.12</v>
      </c>
      <c r="N83" s="31" t="s">
        <v>327</v>
      </c>
      <c r="O83" s="53"/>
    </row>
    <row r="84" s="3" customFormat="1" ht="42" customHeight="1" spans="1:15">
      <c r="A84" s="30">
        <v>67</v>
      </c>
      <c r="B84" s="35" t="s">
        <v>141</v>
      </c>
      <c r="C84" s="40" t="s">
        <v>33</v>
      </c>
      <c r="D84" s="64" t="s">
        <v>323</v>
      </c>
      <c r="E84" s="64" t="s">
        <v>323</v>
      </c>
      <c r="F84" s="35" t="s">
        <v>133</v>
      </c>
      <c r="G84" s="65" t="s">
        <v>330</v>
      </c>
      <c r="H84" s="65" t="s">
        <v>325</v>
      </c>
      <c r="I84" s="35" t="s">
        <v>38</v>
      </c>
      <c r="J84" s="64">
        <v>3.7</v>
      </c>
      <c r="K84" s="35" t="s">
        <v>326</v>
      </c>
      <c r="L84" s="40">
        <v>2025.01</v>
      </c>
      <c r="M84" s="40">
        <v>2025.12</v>
      </c>
      <c r="N84" s="31" t="s">
        <v>327</v>
      </c>
      <c r="O84" s="53"/>
    </row>
    <row r="85" s="3" customFormat="1" ht="68" customHeight="1" spans="1:15">
      <c r="A85" s="30">
        <v>68</v>
      </c>
      <c r="B85" s="35" t="s">
        <v>141</v>
      </c>
      <c r="C85" s="64" t="s">
        <v>331</v>
      </c>
      <c r="D85" s="64" t="s">
        <v>332</v>
      </c>
      <c r="E85" s="64" t="s">
        <v>332</v>
      </c>
      <c r="F85" s="35" t="s">
        <v>133</v>
      </c>
      <c r="G85" s="65" t="s">
        <v>333</v>
      </c>
      <c r="H85" s="65" t="s">
        <v>334</v>
      </c>
      <c r="I85" s="35" t="s">
        <v>38</v>
      </c>
      <c r="J85" s="64">
        <v>25</v>
      </c>
      <c r="K85" s="35" t="s">
        <v>326</v>
      </c>
      <c r="L85" s="40">
        <v>2025.01</v>
      </c>
      <c r="M85" s="40">
        <v>2025.12</v>
      </c>
      <c r="N85" s="31" t="s">
        <v>327</v>
      </c>
      <c r="O85" s="53"/>
    </row>
    <row r="86" s="3" customFormat="1" ht="77" customHeight="1" spans="1:15">
      <c r="A86" s="30">
        <v>69</v>
      </c>
      <c r="B86" s="35" t="s">
        <v>141</v>
      </c>
      <c r="C86" s="64" t="s">
        <v>335</v>
      </c>
      <c r="D86" s="64" t="s">
        <v>332</v>
      </c>
      <c r="E86" s="64" t="s">
        <v>332</v>
      </c>
      <c r="F86" s="35" t="s">
        <v>133</v>
      </c>
      <c r="G86" s="65" t="s">
        <v>336</v>
      </c>
      <c r="H86" s="65" t="s">
        <v>337</v>
      </c>
      <c r="I86" s="35" t="s">
        <v>38</v>
      </c>
      <c r="J86" s="64">
        <v>8</v>
      </c>
      <c r="K86" s="35" t="s">
        <v>326</v>
      </c>
      <c r="L86" s="40">
        <v>2025.01</v>
      </c>
      <c r="M86" s="40">
        <v>2025.12</v>
      </c>
      <c r="N86" s="31" t="s">
        <v>327</v>
      </c>
      <c r="O86" s="53"/>
    </row>
    <row r="87" s="3" customFormat="1" ht="69" customHeight="1" spans="1:15">
      <c r="A87" s="30">
        <v>70</v>
      </c>
      <c r="B87" s="35" t="s">
        <v>141</v>
      </c>
      <c r="C87" s="64" t="s">
        <v>335</v>
      </c>
      <c r="D87" s="64" t="s">
        <v>332</v>
      </c>
      <c r="E87" s="64" t="s">
        <v>332</v>
      </c>
      <c r="F87" s="35" t="s">
        <v>133</v>
      </c>
      <c r="G87" s="65" t="s">
        <v>338</v>
      </c>
      <c r="H87" s="65" t="s">
        <v>339</v>
      </c>
      <c r="I87" s="35" t="s">
        <v>38</v>
      </c>
      <c r="J87" s="64">
        <v>25</v>
      </c>
      <c r="K87" s="35" t="s">
        <v>326</v>
      </c>
      <c r="L87" s="40">
        <v>2025.01</v>
      </c>
      <c r="M87" s="40">
        <v>2025.12</v>
      </c>
      <c r="N87" s="31" t="s">
        <v>327</v>
      </c>
      <c r="O87" s="53"/>
    </row>
    <row r="88" s="3" customFormat="1" ht="69" customHeight="1" spans="1:15">
      <c r="A88" s="30">
        <v>71</v>
      </c>
      <c r="B88" s="35" t="s">
        <v>141</v>
      </c>
      <c r="C88" s="64" t="s">
        <v>335</v>
      </c>
      <c r="D88" s="64" t="s">
        <v>297</v>
      </c>
      <c r="E88" s="64" t="s">
        <v>297</v>
      </c>
      <c r="F88" s="35" t="s">
        <v>133</v>
      </c>
      <c r="G88" s="65" t="s">
        <v>340</v>
      </c>
      <c r="H88" s="65" t="s">
        <v>341</v>
      </c>
      <c r="I88" s="35" t="s">
        <v>38</v>
      </c>
      <c r="J88" s="64">
        <v>16.5</v>
      </c>
      <c r="K88" s="35" t="s">
        <v>326</v>
      </c>
      <c r="L88" s="40">
        <v>2025.01</v>
      </c>
      <c r="M88" s="40">
        <v>2025.12</v>
      </c>
      <c r="N88" s="31" t="s">
        <v>327</v>
      </c>
      <c r="O88" s="53"/>
    </row>
    <row r="89" s="3" customFormat="1" ht="54" customHeight="1" spans="1:15">
      <c r="A89" s="30">
        <v>72</v>
      </c>
      <c r="B89" s="35" t="s">
        <v>141</v>
      </c>
      <c r="C89" s="40" t="s">
        <v>33</v>
      </c>
      <c r="D89" s="64" t="s">
        <v>222</v>
      </c>
      <c r="E89" s="64" t="s">
        <v>222</v>
      </c>
      <c r="F89" s="35" t="s">
        <v>133</v>
      </c>
      <c r="G89" s="65" t="s">
        <v>342</v>
      </c>
      <c r="H89" s="65" t="s">
        <v>343</v>
      </c>
      <c r="I89" s="35" t="s">
        <v>38</v>
      </c>
      <c r="J89" s="67">
        <v>5.2</v>
      </c>
      <c r="K89" s="35" t="s">
        <v>326</v>
      </c>
      <c r="L89" s="40">
        <v>2025.01</v>
      </c>
      <c r="M89" s="40">
        <v>2025.12</v>
      </c>
      <c r="N89" s="31" t="s">
        <v>327</v>
      </c>
      <c r="O89" s="53"/>
    </row>
    <row r="90" s="3" customFormat="1" ht="51" customHeight="1" spans="1:15">
      <c r="A90" s="30">
        <v>73</v>
      </c>
      <c r="B90" s="35" t="s">
        <v>141</v>
      </c>
      <c r="C90" s="64" t="s">
        <v>222</v>
      </c>
      <c r="D90" s="64" t="s">
        <v>222</v>
      </c>
      <c r="E90" s="64" t="s">
        <v>222</v>
      </c>
      <c r="F90" s="35" t="s">
        <v>133</v>
      </c>
      <c r="G90" s="65" t="s">
        <v>344</v>
      </c>
      <c r="H90" s="65" t="s">
        <v>345</v>
      </c>
      <c r="I90" s="35" t="s">
        <v>38</v>
      </c>
      <c r="J90" s="64">
        <v>6.1</v>
      </c>
      <c r="K90" s="35" t="s">
        <v>326</v>
      </c>
      <c r="L90" s="40">
        <v>2025.01</v>
      </c>
      <c r="M90" s="40">
        <v>2025.12</v>
      </c>
      <c r="N90" s="31" t="s">
        <v>327</v>
      </c>
      <c r="O90" s="53"/>
    </row>
    <row r="91" s="3" customFormat="1" ht="75" customHeight="1" spans="1:15">
      <c r="A91" s="30">
        <v>74</v>
      </c>
      <c r="B91" s="35" t="s">
        <v>141</v>
      </c>
      <c r="C91" s="64" t="s">
        <v>335</v>
      </c>
      <c r="D91" s="64" t="s">
        <v>233</v>
      </c>
      <c r="E91" s="64" t="s">
        <v>233</v>
      </c>
      <c r="F91" s="35" t="s">
        <v>133</v>
      </c>
      <c r="G91" s="65" t="s">
        <v>346</v>
      </c>
      <c r="H91" s="65" t="s">
        <v>347</v>
      </c>
      <c r="I91" s="35" t="s">
        <v>38</v>
      </c>
      <c r="J91" s="64">
        <v>25</v>
      </c>
      <c r="K91" s="35" t="s">
        <v>326</v>
      </c>
      <c r="L91" s="40">
        <v>2025.01</v>
      </c>
      <c r="M91" s="40">
        <v>2025.12</v>
      </c>
      <c r="N91" s="31" t="s">
        <v>327</v>
      </c>
      <c r="O91" s="53"/>
    </row>
    <row r="92" s="3" customFormat="1" ht="78" customHeight="1" spans="1:15">
      <c r="A92" s="30">
        <v>75</v>
      </c>
      <c r="B92" s="35" t="s">
        <v>141</v>
      </c>
      <c r="C92" s="64" t="s">
        <v>335</v>
      </c>
      <c r="D92" s="64" t="s">
        <v>194</v>
      </c>
      <c r="E92" s="64" t="s">
        <v>194</v>
      </c>
      <c r="F92" s="35" t="s">
        <v>133</v>
      </c>
      <c r="G92" s="65" t="s">
        <v>348</v>
      </c>
      <c r="H92" s="65" t="s">
        <v>349</v>
      </c>
      <c r="I92" s="35" t="s">
        <v>38</v>
      </c>
      <c r="J92" s="64">
        <v>12</v>
      </c>
      <c r="K92" s="35" t="s">
        <v>326</v>
      </c>
      <c r="L92" s="40">
        <v>2025.01</v>
      </c>
      <c r="M92" s="40">
        <v>2025.12</v>
      </c>
      <c r="N92" s="31" t="s">
        <v>327</v>
      </c>
      <c r="O92" s="53"/>
    </row>
    <row r="93" s="3" customFormat="1" ht="54" customHeight="1" spans="1:15">
      <c r="A93" s="30">
        <v>76</v>
      </c>
      <c r="B93" s="35" t="s">
        <v>141</v>
      </c>
      <c r="C93" s="64" t="s">
        <v>335</v>
      </c>
      <c r="D93" s="64" t="s">
        <v>194</v>
      </c>
      <c r="E93" s="64" t="s">
        <v>194</v>
      </c>
      <c r="F93" s="35" t="s">
        <v>133</v>
      </c>
      <c r="G93" s="65" t="s">
        <v>350</v>
      </c>
      <c r="H93" s="65" t="s">
        <v>351</v>
      </c>
      <c r="I93" s="35" t="s">
        <v>38</v>
      </c>
      <c r="J93" s="64">
        <v>12</v>
      </c>
      <c r="K93" s="35" t="s">
        <v>326</v>
      </c>
      <c r="L93" s="40">
        <v>2025.01</v>
      </c>
      <c r="M93" s="40">
        <v>2025.12</v>
      </c>
      <c r="N93" s="31" t="s">
        <v>327</v>
      </c>
      <c r="O93" s="53"/>
    </row>
    <row r="94" s="3" customFormat="1" ht="140" customHeight="1" spans="1:15">
      <c r="A94" s="30">
        <v>77</v>
      </c>
      <c r="B94" s="35" t="s">
        <v>141</v>
      </c>
      <c r="C94" s="64" t="s">
        <v>335</v>
      </c>
      <c r="D94" s="64" t="s">
        <v>332</v>
      </c>
      <c r="E94" s="64" t="s">
        <v>332</v>
      </c>
      <c r="F94" s="35" t="s">
        <v>133</v>
      </c>
      <c r="G94" s="65" t="s">
        <v>352</v>
      </c>
      <c r="H94" s="65" t="s">
        <v>353</v>
      </c>
      <c r="I94" s="35" t="s">
        <v>38</v>
      </c>
      <c r="J94" s="64">
        <v>33</v>
      </c>
      <c r="K94" s="35" t="s">
        <v>326</v>
      </c>
      <c r="L94" s="40">
        <v>2025.01</v>
      </c>
      <c r="M94" s="40">
        <v>2025.12</v>
      </c>
      <c r="N94" s="31" t="s">
        <v>327</v>
      </c>
      <c r="O94" s="53"/>
    </row>
    <row r="95" s="3" customFormat="1" ht="85" customHeight="1" spans="1:15">
      <c r="A95" s="30">
        <v>78</v>
      </c>
      <c r="B95" s="35" t="s">
        <v>141</v>
      </c>
      <c r="C95" s="64" t="s">
        <v>335</v>
      </c>
      <c r="D95" s="64" t="s">
        <v>332</v>
      </c>
      <c r="E95" s="64" t="s">
        <v>332</v>
      </c>
      <c r="F95" s="35" t="s">
        <v>133</v>
      </c>
      <c r="G95" s="65" t="s">
        <v>354</v>
      </c>
      <c r="H95" s="65" t="s">
        <v>355</v>
      </c>
      <c r="I95" s="35" t="s">
        <v>38</v>
      </c>
      <c r="J95" s="64">
        <v>29</v>
      </c>
      <c r="K95" s="35" t="s">
        <v>326</v>
      </c>
      <c r="L95" s="40">
        <v>2025.01</v>
      </c>
      <c r="M95" s="40">
        <v>2025.12</v>
      </c>
      <c r="N95" s="31" t="s">
        <v>327</v>
      </c>
      <c r="O95" s="53"/>
    </row>
    <row r="96" s="3" customFormat="1" ht="96" customHeight="1" spans="1:15">
      <c r="A96" s="30">
        <v>79</v>
      </c>
      <c r="B96" s="35" t="s">
        <v>141</v>
      </c>
      <c r="C96" s="64" t="s">
        <v>335</v>
      </c>
      <c r="D96" s="64" t="s">
        <v>332</v>
      </c>
      <c r="E96" s="64" t="s">
        <v>332</v>
      </c>
      <c r="F96" s="35" t="s">
        <v>133</v>
      </c>
      <c r="G96" s="65" t="s">
        <v>356</v>
      </c>
      <c r="H96" s="65" t="s">
        <v>357</v>
      </c>
      <c r="I96" s="35" t="s">
        <v>38</v>
      </c>
      <c r="J96" s="64">
        <v>29</v>
      </c>
      <c r="K96" s="35" t="s">
        <v>326</v>
      </c>
      <c r="L96" s="40">
        <v>2025.01</v>
      </c>
      <c r="M96" s="40">
        <v>2025.12</v>
      </c>
      <c r="N96" s="31" t="s">
        <v>327</v>
      </c>
      <c r="O96" s="53"/>
    </row>
    <row r="97" s="3" customFormat="1" ht="78" customHeight="1" spans="1:15">
      <c r="A97" s="30">
        <v>80</v>
      </c>
      <c r="B97" s="35" t="s">
        <v>141</v>
      </c>
      <c r="C97" s="64" t="s">
        <v>335</v>
      </c>
      <c r="D97" s="64" t="s">
        <v>332</v>
      </c>
      <c r="E97" s="64" t="s">
        <v>332</v>
      </c>
      <c r="F97" s="35" t="s">
        <v>133</v>
      </c>
      <c r="G97" s="65" t="s">
        <v>358</v>
      </c>
      <c r="H97" s="65" t="s">
        <v>359</v>
      </c>
      <c r="I97" s="35" t="s">
        <v>38</v>
      </c>
      <c r="J97" s="64">
        <v>33</v>
      </c>
      <c r="K97" s="35" t="s">
        <v>326</v>
      </c>
      <c r="L97" s="40">
        <v>2025.01</v>
      </c>
      <c r="M97" s="40">
        <v>2025.12</v>
      </c>
      <c r="N97" s="31" t="s">
        <v>327</v>
      </c>
      <c r="O97" s="53"/>
    </row>
    <row r="98" s="3" customFormat="1" ht="90" customHeight="1" spans="1:15">
      <c r="A98" s="30">
        <v>81</v>
      </c>
      <c r="B98" s="35" t="s">
        <v>141</v>
      </c>
      <c r="C98" s="64" t="s">
        <v>335</v>
      </c>
      <c r="D98" s="64" t="s">
        <v>332</v>
      </c>
      <c r="E98" s="64" t="s">
        <v>332</v>
      </c>
      <c r="F98" s="35" t="s">
        <v>133</v>
      </c>
      <c r="G98" s="65" t="s">
        <v>360</v>
      </c>
      <c r="H98" s="65" t="s">
        <v>361</v>
      </c>
      <c r="I98" s="35" t="s">
        <v>38</v>
      </c>
      <c r="J98" s="64">
        <v>29</v>
      </c>
      <c r="K98" s="35" t="s">
        <v>326</v>
      </c>
      <c r="L98" s="40">
        <v>2025.01</v>
      </c>
      <c r="M98" s="40">
        <v>2025.12</v>
      </c>
      <c r="N98" s="31" t="s">
        <v>327</v>
      </c>
      <c r="O98" s="53"/>
    </row>
    <row r="99" s="3" customFormat="1" ht="51" customHeight="1" spans="1:15">
      <c r="A99" s="30">
        <v>82</v>
      </c>
      <c r="B99" s="35" t="s">
        <v>141</v>
      </c>
      <c r="C99" s="40" t="s">
        <v>33</v>
      </c>
      <c r="D99" s="64" t="s">
        <v>182</v>
      </c>
      <c r="E99" s="64" t="s">
        <v>182</v>
      </c>
      <c r="F99" s="35" t="s">
        <v>133</v>
      </c>
      <c r="G99" s="65" t="s">
        <v>362</v>
      </c>
      <c r="H99" s="65" t="s">
        <v>363</v>
      </c>
      <c r="I99" s="35" t="s">
        <v>38</v>
      </c>
      <c r="J99" s="64">
        <v>7.2</v>
      </c>
      <c r="K99" s="35" t="s">
        <v>326</v>
      </c>
      <c r="L99" s="40">
        <v>2025.01</v>
      </c>
      <c r="M99" s="40">
        <v>2025.12</v>
      </c>
      <c r="N99" s="31" t="s">
        <v>327</v>
      </c>
      <c r="O99" s="53"/>
    </row>
    <row r="100" s="3" customFormat="1" ht="132" customHeight="1" spans="1:15">
      <c r="A100" s="30">
        <v>83</v>
      </c>
      <c r="B100" s="35" t="s">
        <v>141</v>
      </c>
      <c r="C100" s="40" t="s">
        <v>33</v>
      </c>
      <c r="D100" s="64" t="s">
        <v>161</v>
      </c>
      <c r="E100" s="64" t="s">
        <v>161</v>
      </c>
      <c r="F100" s="35" t="s">
        <v>133</v>
      </c>
      <c r="G100" s="65" t="s">
        <v>364</v>
      </c>
      <c r="H100" s="65" t="s">
        <v>365</v>
      </c>
      <c r="I100" s="35" t="s">
        <v>38</v>
      </c>
      <c r="J100" s="64">
        <v>6</v>
      </c>
      <c r="K100" s="35" t="s">
        <v>326</v>
      </c>
      <c r="L100" s="40">
        <v>2025.01</v>
      </c>
      <c r="M100" s="40">
        <v>2025.12</v>
      </c>
      <c r="N100" s="31" t="s">
        <v>327</v>
      </c>
      <c r="O100" s="53"/>
    </row>
    <row r="101" s="3" customFormat="1" ht="107" customHeight="1" spans="1:15">
      <c r="A101" s="30">
        <v>84</v>
      </c>
      <c r="B101" s="35" t="s">
        <v>141</v>
      </c>
      <c r="C101" s="64" t="s">
        <v>335</v>
      </c>
      <c r="D101" s="64" t="s">
        <v>194</v>
      </c>
      <c r="E101" s="64" t="s">
        <v>194</v>
      </c>
      <c r="F101" s="35" t="s">
        <v>133</v>
      </c>
      <c r="G101" s="65" t="s">
        <v>366</v>
      </c>
      <c r="H101" s="65" t="s">
        <v>367</v>
      </c>
      <c r="I101" s="35" t="s">
        <v>38</v>
      </c>
      <c r="J101" s="64">
        <v>4</v>
      </c>
      <c r="K101" s="35" t="s">
        <v>326</v>
      </c>
      <c r="L101" s="40">
        <v>2025.01</v>
      </c>
      <c r="M101" s="40">
        <v>2025.12</v>
      </c>
      <c r="N101" s="31" t="s">
        <v>327</v>
      </c>
      <c r="O101" s="53"/>
    </row>
    <row r="102" s="3" customFormat="1" ht="72" customHeight="1" spans="1:15">
      <c r="A102" s="30">
        <v>85</v>
      </c>
      <c r="B102" s="35" t="s">
        <v>141</v>
      </c>
      <c r="C102" s="40" t="s">
        <v>33</v>
      </c>
      <c r="D102" s="64" t="s">
        <v>368</v>
      </c>
      <c r="E102" s="64" t="s">
        <v>369</v>
      </c>
      <c r="F102" s="35" t="s">
        <v>133</v>
      </c>
      <c r="G102" s="65" t="s">
        <v>370</v>
      </c>
      <c r="H102" s="65" t="s">
        <v>371</v>
      </c>
      <c r="I102" s="35" t="s">
        <v>38</v>
      </c>
      <c r="J102" s="64">
        <v>1</v>
      </c>
      <c r="K102" s="35" t="s">
        <v>326</v>
      </c>
      <c r="L102" s="40">
        <v>2025.01</v>
      </c>
      <c r="M102" s="40">
        <v>2025.12</v>
      </c>
      <c r="N102" s="31" t="s">
        <v>327</v>
      </c>
      <c r="O102" s="53"/>
    </row>
    <row r="103" s="3" customFormat="1" ht="95" customHeight="1" spans="1:15">
      <c r="A103" s="30">
        <v>86</v>
      </c>
      <c r="B103" s="35" t="s">
        <v>141</v>
      </c>
      <c r="C103" s="40" t="s">
        <v>33</v>
      </c>
      <c r="D103" s="64" t="s">
        <v>368</v>
      </c>
      <c r="E103" s="64" t="s">
        <v>369</v>
      </c>
      <c r="F103" s="35" t="s">
        <v>133</v>
      </c>
      <c r="G103" s="65" t="s">
        <v>372</v>
      </c>
      <c r="H103" s="65" t="s">
        <v>373</v>
      </c>
      <c r="I103" s="35" t="s">
        <v>38</v>
      </c>
      <c r="J103" s="64">
        <v>3</v>
      </c>
      <c r="K103" s="35" t="s">
        <v>326</v>
      </c>
      <c r="L103" s="40">
        <v>2025.01</v>
      </c>
      <c r="M103" s="40">
        <v>2025.12</v>
      </c>
      <c r="N103" s="31" t="s">
        <v>327</v>
      </c>
      <c r="O103" s="53"/>
    </row>
    <row r="104" s="3" customFormat="1" ht="60" customHeight="1" spans="1:15">
      <c r="A104" s="30">
        <v>87</v>
      </c>
      <c r="B104" s="35" t="s">
        <v>141</v>
      </c>
      <c r="C104" s="40" t="s">
        <v>33</v>
      </c>
      <c r="D104" s="64" t="s">
        <v>368</v>
      </c>
      <c r="E104" s="64" t="s">
        <v>374</v>
      </c>
      <c r="F104" s="35" t="s">
        <v>133</v>
      </c>
      <c r="G104" s="65" t="s">
        <v>375</v>
      </c>
      <c r="H104" s="65" t="s">
        <v>376</v>
      </c>
      <c r="I104" s="35" t="s">
        <v>38</v>
      </c>
      <c r="J104" s="64">
        <v>3</v>
      </c>
      <c r="K104" s="35" t="s">
        <v>326</v>
      </c>
      <c r="L104" s="40">
        <v>2025.01</v>
      </c>
      <c r="M104" s="40">
        <v>2025.12</v>
      </c>
      <c r="N104" s="31" t="s">
        <v>327</v>
      </c>
      <c r="O104" s="53"/>
    </row>
    <row r="105" s="3" customFormat="1" ht="57" customHeight="1" spans="1:15">
      <c r="A105" s="30">
        <v>88</v>
      </c>
      <c r="B105" s="35" t="s">
        <v>141</v>
      </c>
      <c r="C105" s="40" t="s">
        <v>33</v>
      </c>
      <c r="D105" s="64" t="s">
        <v>199</v>
      </c>
      <c r="E105" s="64" t="s">
        <v>199</v>
      </c>
      <c r="F105" s="35" t="s">
        <v>133</v>
      </c>
      <c r="G105" s="65" t="s">
        <v>377</v>
      </c>
      <c r="H105" s="65" t="s">
        <v>378</v>
      </c>
      <c r="I105" s="35" t="s">
        <v>38</v>
      </c>
      <c r="J105" s="64">
        <v>5.5</v>
      </c>
      <c r="K105" s="35" t="s">
        <v>326</v>
      </c>
      <c r="L105" s="40">
        <v>2025.01</v>
      </c>
      <c r="M105" s="40">
        <v>2025.12</v>
      </c>
      <c r="N105" s="31" t="s">
        <v>327</v>
      </c>
      <c r="O105" s="53"/>
    </row>
    <row r="106" s="3" customFormat="1" ht="47" customHeight="1" spans="1:15">
      <c r="A106" s="30">
        <v>89</v>
      </c>
      <c r="B106" s="35" t="s">
        <v>141</v>
      </c>
      <c r="C106" s="40" t="s">
        <v>33</v>
      </c>
      <c r="D106" s="64" t="s">
        <v>233</v>
      </c>
      <c r="E106" s="64" t="s">
        <v>233</v>
      </c>
      <c r="F106" s="35" t="s">
        <v>133</v>
      </c>
      <c r="G106" s="65" t="s">
        <v>379</v>
      </c>
      <c r="H106" s="65" t="s">
        <v>380</v>
      </c>
      <c r="I106" s="35" t="s">
        <v>38</v>
      </c>
      <c r="J106" s="64">
        <v>20</v>
      </c>
      <c r="K106" s="35" t="s">
        <v>326</v>
      </c>
      <c r="L106" s="40">
        <v>2025.01</v>
      </c>
      <c r="M106" s="40">
        <v>2025.12</v>
      </c>
      <c r="N106" s="31" t="s">
        <v>327</v>
      </c>
      <c r="O106" s="53"/>
    </row>
    <row r="107" s="3" customFormat="1" ht="60" customHeight="1" spans="1:15">
      <c r="A107" s="30">
        <v>90</v>
      </c>
      <c r="B107" s="35" t="s">
        <v>141</v>
      </c>
      <c r="C107" s="40" t="s">
        <v>33</v>
      </c>
      <c r="D107" s="64" t="s">
        <v>233</v>
      </c>
      <c r="E107" s="64" t="s">
        <v>233</v>
      </c>
      <c r="F107" s="35" t="s">
        <v>133</v>
      </c>
      <c r="G107" s="65" t="s">
        <v>381</v>
      </c>
      <c r="H107" s="65" t="s">
        <v>382</v>
      </c>
      <c r="I107" s="35" t="s">
        <v>38</v>
      </c>
      <c r="J107" s="64">
        <v>3.3</v>
      </c>
      <c r="K107" s="35" t="s">
        <v>326</v>
      </c>
      <c r="L107" s="40">
        <v>2025.01</v>
      </c>
      <c r="M107" s="40">
        <v>2025.12</v>
      </c>
      <c r="N107" s="31" t="s">
        <v>327</v>
      </c>
      <c r="O107" s="53"/>
    </row>
    <row r="108" s="3" customFormat="1" ht="71" customHeight="1" spans="1:15">
      <c r="A108" s="30">
        <v>91</v>
      </c>
      <c r="B108" s="35" t="s">
        <v>141</v>
      </c>
      <c r="C108" s="40" t="s">
        <v>33</v>
      </c>
      <c r="D108" s="64" t="s">
        <v>233</v>
      </c>
      <c r="E108" s="64" t="s">
        <v>233</v>
      </c>
      <c r="F108" s="35" t="s">
        <v>133</v>
      </c>
      <c r="G108" s="65" t="s">
        <v>383</v>
      </c>
      <c r="H108" s="65" t="s">
        <v>384</v>
      </c>
      <c r="I108" s="35" t="s">
        <v>38</v>
      </c>
      <c r="J108" s="64">
        <v>2.2</v>
      </c>
      <c r="K108" s="35" t="s">
        <v>326</v>
      </c>
      <c r="L108" s="40">
        <v>2025.01</v>
      </c>
      <c r="M108" s="40">
        <v>2025.12</v>
      </c>
      <c r="N108" s="31" t="s">
        <v>327</v>
      </c>
      <c r="O108" s="53"/>
    </row>
    <row r="109" s="3" customFormat="1" ht="54" customHeight="1" spans="1:15">
      <c r="A109" s="30">
        <v>92</v>
      </c>
      <c r="B109" s="35" t="s">
        <v>141</v>
      </c>
      <c r="C109" s="40" t="s">
        <v>33</v>
      </c>
      <c r="D109" s="64" t="s">
        <v>233</v>
      </c>
      <c r="E109" s="64" t="s">
        <v>233</v>
      </c>
      <c r="F109" s="35" t="s">
        <v>133</v>
      </c>
      <c r="G109" s="65" t="s">
        <v>385</v>
      </c>
      <c r="H109" s="65" t="s">
        <v>386</v>
      </c>
      <c r="I109" s="35" t="s">
        <v>38</v>
      </c>
      <c r="J109" s="64">
        <v>2.6</v>
      </c>
      <c r="K109" s="35" t="s">
        <v>326</v>
      </c>
      <c r="L109" s="40">
        <v>2025.01</v>
      </c>
      <c r="M109" s="40">
        <v>2025.12</v>
      </c>
      <c r="N109" s="31" t="s">
        <v>327</v>
      </c>
      <c r="O109" s="53"/>
    </row>
    <row r="110" s="3" customFormat="1" ht="48" customHeight="1" spans="1:15">
      <c r="A110" s="30">
        <v>93</v>
      </c>
      <c r="B110" s="35" t="s">
        <v>141</v>
      </c>
      <c r="C110" s="40" t="s">
        <v>33</v>
      </c>
      <c r="D110" s="64" t="s">
        <v>233</v>
      </c>
      <c r="E110" s="64" t="s">
        <v>233</v>
      </c>
      <c r="F110" s="35" t="s">
        <v>133</v>
      </c>
      <c r="G110" s="65" t="s">
        <v>387</v>
      </c>
      <c r="H110" s="65" t="s">
        <v>388</v>
      </c>
      <c r="I110" s="35" t="s">
        <v>38</v>
      </c>
      <c r="J110" s="64">
        <v>4.5</v>
      </c>
      <c r="K110" s="35" t="s">
        <v>326</v>
      </c>
      <c r="L110" s="40">
        <v>2025.01</v>
      </c>
      <c r="M110" s="40">
        <v>2025.12</v>
      </c>
      <c r="N110" s="31" t="s">
        <v>327</v>
      </c>
      <c r="O110" s="53"/>
    </row>
    <row r="111" s="3" customFormat="1" ht="59" customHeight="1" spans="1:15">
      <c r="A111" s="30">
        <v>94</v>
      </c>
      <c r="B111" s="35" t="s">
        <v>141</v>
      </c>
      <c r="C111" s="40" t="s">
        <v>33</v>
      </c>
      <c r="D111" s="64" t="s">
        <v>233</v>
      </c>
      <c r="E111" s="64" t="s">
        <v>233</v>
      </c>
      <c r="F111" s="35" t="s">
        <v>133</v>
      </c>
      <c r="G111" s="65" t="s">
        <v>389</v>
      </c>
      <c r="H111" s="65" t="s">
        <v>390</v>
      </c>
      <c r="I111" s="35" t="s">
        <v>38</v>
      </c>
      <c r="J111" s="64">
        <v>1</v>
      </c>
      <c r="K111" s="35" t="s">
        <v>326</v>
      </c>
      <c r="L111" s="40">
        <v>2025.01</v>
      </c>
      <c r="M111" s="40">
        <v>2025.12</v>
      </c>
      <c r="N111" s="31" t="s">
        <v>327</v>
      </c>
      <c r="O111" s="53"/>
    </row>
    <row r="112" s="3" customFormat="1" ht="60" customHeight="1" spans="1:15">
      <c r="A112" s="30">
        <v>95</v>
      </c>
      <c r="B112" s="35" t="s">
        <v>141</v>
      </c>
      <c r="C112" s="40" t="s">
        <v>33</v>
      </c>
      <c r="D112" s="64" t="s">
        <v>173</v>
      </c>
      <c r="E112" s="64" t="s">
        <v>173</v>
      </c>
      <c r="F112" s="35" t="s">
        <v>133</v>
      </c>
      <c r="G112" s="65" t="s">
        <v>391</v>
      </c>
      <c r="H112" s="65" t="s">
        <v>392</v>
      </c>
      <c r="I112" s="35" t="s">
        <v>38</v>
      </c>
      <c r="J112" s="64">
        <v>0.6</v>
      </c>
      <c r="K112" s="35" t="s">
        <v>326</v>
      </c>
      <c r="L112" s="40">
        <v>2025.01</v>
      </c>
      <c r="M112" s="40">
        <v>2025.12</v>
      </c>
      <c r="N112" s="31" t="s">
        <v>327</v>
      </c>
      <c r="O112" s="53"/>
    </row>
    <row r="113" s="3" customFormat="1" ht="56" customHeight="1" spans="1:15">
      <c r="A113" s="30">
        <v>96</v>
      </c>
      <c r="B113" s="35" t="s">
        <v>141</v>
      </c>
      <c r="C113" s="40" t="s">
        <v>33</v>
      </c>
      <c r="D113" s="64" t="s">
        <v>173</v>
      </c>
      <c r="E113" s="64" t="s">
        <v>173</v>
      </c>
      <c r="F113" s="35" t="s">
        <v>133</v>
      </c>
      <c r="G113" s="65" t="s">
        <v>393</v>
      </c>
      <c r="H113" s="65" t="s">
        <v>392</v>
      </c>
      <c r="I113" s="35" t="s">
        <v>38</v>
      </c>
      <c r="J113" s="64">
        <v>0.7</v>
      </c>
      <c r="K113" s="35" t="s">
        <v>326</v>
      </c>
      <c r="L113" s="40">
        <v>2025.01</v>
      </c>
      <c r="M113" s="40">
        <v>2025.12</v>
      </c>
      <c r="N113" s="31" t="s">
        <v>327</v>
      </c>
      <c r="O113" s="53"/>
    </row>
    <row r="114" s="3" customFormat="1" ht="59" customHeight="1" spans="1:15">
      <c r="A114" s="30">
        <v>97</v>
      </c>
      <c r="B114" s="35" t="s">
        <v>141</v>
      </c>
      <c r="C114" s="40" t="s">
        <v>33</v>
      </c>
      <c r="D114" s="64" t="s">
        <v>173</v>
      </c>
      <c r="E114" s="64" t="s">
        <v>173</v>
      </c>
      <c r="F114" s="35" t="s">
        <v>133</v>
      </c>
      <c r="G114" s="65" t="s">
        <v>394</v>
      </c>
      <c r="H114" s="65" t="s">
        <v>395</v>
      </c>
      <c r="I114" s="35" t="s">
        <v>38</v>
      </c>
      <c r="J114" s="64">
        <v>5</v>
      </c>
      <c r="K114" s="35" t="s">
        <v>326</v>
      </c>
      <c r="L114" s="40">
        <v>2025.01</v>
      </c>
      <c r="M114" s="40">
        <v>2025.12</v>
      </c>
      <c r="N114" s="31" t="s">
        <v>327</v>
      </c>
      <c r="O114" s="53"/>
    </row>
    <row r="115" s="3" customFormat="1" ht="54" customHeight="1" spans="1:15">
      <c r="A115" s="30">
        <v>98</v>
      </c>
      <c r="B115" s="35" t="s">
        <v>141</v>
      </c>
      <c r="C115" s="40" t="s">
        <v>33</v>
      </c>
      <c r="D115" s="64" t="s">
        <v>168</v>
      </c>
      <c r="E115" s="64" t="s">
        <v>168</v>
      </c>
      <c r="F115" s="35" t="s">
        <v>133</v>
      </c>
      <c r="G115" s="65" t="s">
        <v>396</v>
      </c>
      <c r="H115" s="65" t="s">
        <v>397</v>
      </c>
      <c r="I115" s="35" t="s">
        <v>38</v>
      </c>
      <c r="J115" s="64">
        <v>6</v>
      </c>
      <c r="K115" s="35" t="s">
        <v>326</v>
      </c>
      <c r="L115" s="40">
        <v>2025.01</v>
      </c>
      <c r="M115" s="40">
        <v>2025.12</v>
      </c>
      <c r="N115" s="31" t="s">
        <v>327</v>
      </c>
      <c r="O115" s="53"/>
    </row>
    <row r="116" s="3" customFormat="1" ht="46" customHeight="1" spans="1:15">
      <c r="A116" s="30">
        <v>99</v>
      </c>
      <c r="B116" s="35" t="s">
        <v>141</v>
      </c>
      <c r="C116" s="64" t="s">
        <v>335</v>
      </c>
      <c r="D116" s="64" t="s">
        <v>168</v>
      </c>
      <c r="E116" s="64" t="s">
        <v>168</v>
      </c>
      <c r="F116" s="35" t="s">
        <v>133</v>
      </c>
      <c r="G116" s="65" t="s">
        <v>398</v>
      </c>
      <c r="H116" s="65" t="s">
        <v>399</v>
      </c>
      <c r="I116" s="35" t="s">
        <v>38</v>
      </c>
      <c r="J116" s="64">
        <v>40</v>
      </c>
      <c r="K116" s="35" t="s">
        <v>326</v>
      </c>
      <c r="L116" s="40">
        <v>2025.01</v>
      </c>
      <c r="M116" s="40">
        <v>2025.12</v>
      </c>
      <c r="N116" s="31" t="s">
        <v>327</v>
      </c>
      <c r="O116" s="53"/>
    </row>
    <row r="117" s="3" customFormat="1" ht="51" customHeight="1" spans="1:15">
      <c r="A117" s="30">
        <v>100</v>
      </c>
      <c r="B117" s="35" t="s">
        <v>141</v>
      </c>
      <c r="C117" s="64" t="s">
        <v>226</v>
      </c>
      <c r="D117" s="64" t="s">
        <v>226</v>
      </c>
      <c r="E117" s="64" t="s">
        <v>226</v>
      </c>
      <c r="F117" s="35" t="s">
        <v>133</v>
      </c>
      <c r="G117" s="65" t="s">
        <v>400</v>
      </c>
      <c r="H117" s="65" t="s">
        <v>401</v>
      </c>
      <c r="I117" s="35" t="s">
        <v>38</v>
      </c>
      <c r="J117" s="64">
        <v>1.2</v>
      </c>
      <c r="K117" s="35" t="s">
        <v>326</v>
      </c>
      <c r="L117" s="40">
        <v>2025.01</v>
      </c>
      <c r="M117" s="40">
        <v>2025.12</v>
      </c>
      <c r="N117" s="31" t="s">
        <v>327</v>
      </c>
      <c r="O117" s="53"/>
    </row>
    <row r="118" s="3" customFormat="1" ht="46" customHeight="1" spans="1:15">
      <c r="A118" s="30">
        <v>101</v>
      </c>
      <c r="B118" s="35" t="s">
        <v>141</v>
      </c>
      <c r="C118" s="64" t="s">
        <v>226</v>
      </c>
      <c r="D118" s="64" t="s">
        <v>226</v>
      </c>
      <c r="E118" s="64" t="s">
        <v>226</v>
      </c>
      <c r="F118" s="35" t="s">
        <v>133</v>
      </c>
      <c r="G118" s="65" t="s">
        <v>402</v>
      </c>
      <c r="H118" s="65" t="s">
        <v>403</v>
      </c>
      <c r="I118" s="35" t="s">
        <v>38</v>
      </c>
      <c r="J118" s="64">
        <v>2.4</v>
      </c>
      <c r="K118" s="35" t="s">
        <v>326</v>
      </c>
      <c r="L118" s="40">
        <v>2025.01</v>
      </c>
      <c r="M118" s="40">
        <v>2025.12</v>
      </c>
      <c r="N118" s="31" t="s">
        <v>327</v>
      </c>
      <c r="O118" s="53"/>
    </row>
    <row r="119" s="3" customFormat="1" ht="48" customHeight="1" spans="1:15">
      <c r="A119" s="30">
        <v>102</v>
      </c>
      <c r="B119" s="35" t="s">
        <v>141</v>
      </c>
      <c r="C119" s="64" t="s">
        <v>226</v>
      </c>
      <c r="D119" s="64" t="s">
        <v>226</v>
      </c>
      <c r="E119" s="64" t="s">
        <v>226</v>
      </c>
      <c r="F119" s="35" t="s">
        <v>133</v>
      </c>
      <c r="G119" s="65" t="s">
        <v>404</v>
      </c>
      <c r="H119" s="65" t="s">
        <v>405</v>
      </c>
      <c r="I119" s="35" t="s">
        <v>38</v>
      </c>
      <c r="J119" s="64">
        <v>6.2</v>
      </c>
      <c r="K119" s="35" t="s">
        <v>326</v>
      </c>
      <c r="L119" s="40">
        <v>2025.01</v>
      </c>
      <c r="M119" s="40">
        <v>2025.12</v>
      </c>
      <c r="N119" s="31" t="s">
        <v>327</v>
      </c>
      <c r="O119" s="53"/>
    </row>
    <row r="120" s="3" customFormat="1" ht="44" customHeight="1" spans="1:15">
      <c r="A120" s="30">
        <v>103</v>
      </c>
      <c r="B120" s="35" t="s">
        <v>141</v>
      </c>
      <c r="C120" s="64" t="s">
        <v>226</v>
      </c>
      <c r="D120" s="64" t="s">
        <v>226</v>
      </c>
      <c r="E120" s="64" t="s">
        <v>226</v>
      </c>
      <c r="F120" s="35" t="s">
        <v>133</v>
      </c>
      <c r="G120" s="65" t="s">
        <v>406</v>
      </c>
      <c r="H120" s="65" t="s">
        <v>401</v>
      </c>
      <c r="I120" s="35" t="s">
        <v>38</v>
      </c>
      <c r="J120" s="64">
        <v>3.6</v>
      </c>
      <c r="K120" s="35" t="s">
        <v>326</v>
      </c>
      <c r="L120" s="40">
        <v>2025.01</v>
      </c>
      <c r="M120" s="40">
        <v>2025.12</v>
      </c>
      <c r="N120" s="31" t="s">
        <v>327</v>
      </c>
      <c r="O120" s="53"/>
    </row>
    <row r="121" s="3" customFormat="1" ht="49" customHeight="1" spans="1:15">
      <c r="A121" s="30">
        <v>104</v>
      </c>
      <c r="B121" s="35" t="s">
        <v>141</v>
      </c>
      <c r="C121" s="64" t="s">
        <v>226</v>
      </c>
      <c r="D121" s="64" t="s">
        <v>226</v>
      </c>
      <c r="E121" s="64" t="s">
        <v>226</v>
      </c>
      <c r="F121" s="35" t="s">
        <v>133</v>
      </c>
      <c r="G121" s="65" t="s">
        <v>407</v>
      </c>
      <c r="H121" s="65" t="s">
        <v>408</v>
      </c>
      <c r="I121" s="35" t="s">
        <v>38</v>
      </c>
      <c r="J121" s="64">
        <v>3.3</v>
      </c>
      <c r="K121" s="35" t="s">
        <v>326</v>
      </c>
      <c r="L121" s="40">
        <v>2025.01</v>
      </c>
      <c r="M121" s="40">
        <v>2025.12</v>
      </c>
      <c r="N121" s="31" t="s">
        <v>327</v>
      </c>
      <c r="O121" s="53"/>
    </row>
    <row r="122" s="3" customFormat="1" ht="62" customHeight="1" spans="1:15">
      <c r="A122" s="30">
        <v>105</v>
      </c>
      <c r="B122" s="35" t="s">
        <v>141</v>
      </c>
      <c r="C122" s="64" t="s">
        <v>226</v>
      </c>
      <c r="D122" s="64" t="s">
        <v>226</v>
      </c>
      <c r="E122" s="64" t="s">
        <v>226</v>
      </c>
      <c r="F122" s="35" t="s">
        <v>133</v>
      </c>
      <c r="G122" s="65" t="s">
        <v>409</v>
      </c>
      <c r="H122" s="65" t="s">
        <v>410</v>
      </c>
      <c r="I122" s="35" t="s">
        <v>38</v>
      </c>
      <c r="J122" s="64">
        <v>7.9</v>
      </c>
      <c r="K122" s="35" t="s">
        <v>326</v>
      </c>
      <c r="L122" s="40">
        <v>2025.01</v>
      </c>
      <c r="M122" s="40">
        <v>2025.12</v>
      </c>
      <c r="N122" s="31" t="s">
        <v>327</v>
      </c>
      <c r="O122" s="53"/>
    </row>
    <row r="123" s="3" customFormat="1" ht="61" customHeight="1" spans="1:15">
      <c r="A123" s="30">
        <v>106</v>
      </c>
      <c r="B123" s="35" t="s">
        <v>141</v>
      </c>
      <c r="C123" s="64" t="s">
        <v>226</v>
      </c>
      <c r="D123" s="64" t="s">
        <v>226</v>
      </c>
      <c r="E123" s="64" t="s">
        <v>226</v>
      </c>
      <c r="F123" s="35" t="s">
        <v>133</v>
      </c>
      <c r="G123" s="65" t="s">
        <v>411</v>
      </c>
      <c r="H123" s="65" t="s">
        <v>412</v>
      </c>
      <c r="I123" s="35" t="s">
        <v>38</v>
      </c>
      <c r="J123" s="64">
        <v>5</v>
      </c>
      <c r="K123" s="35" t="s">
        <v>326</v>
      </c>
      <c r="L123" s="40">
        <v>2025.01</v>
      </c>
      <c r="M123" s="40">
        <v>2025.12</v>
      </c>
      <c r="N123" s="31" t="s">
        <v>327</v>
      </c>
      <c r="O123" s="53"/>
    </row>
    <row r="124" s="3" customFormat="1" ht="60" customHeight="1" spans="1:15">
      <c r="A124" s="30">
        <v>107</v>
      </c>
      <c r="B124" s="35" t="s">
        <v>141</v>
      </c>
      <c r="C124" s="64" t="s">
        <v>226</v>
      </c>
      <c r="D124" s="64" t="s">
        <v>226</v>
      </c>
      <c r="E124" s="64" t="s">
        <v>226</v>
      </c>
      <c r="F124" s="35" t="s">
        <v>133</v>
      </c>
      <c r="G124" s="65" t="s">
        <v>413</v>
      </c>
      <c r="H124" s="65" t="s">
        <v>414</v>
      </c>
      <c r="I124" s="35" t="s">
        <v>38</v>
      </c>
      <c r="J124" s="64">
        <v>4.2</v>
      </c>
      <c r="K124" s="35" t="s">
        <v>326</v>
      </c>
      <c r="L124" s="40">
        <v>2025.01</v>
      </c>
      <c r="M124" s="40">
        <v>2025.12</v>
      </c>
      <c r="N124" s="31" t="s">
        <v>327</v>
      </c>
      <c r="O124" s="53"/>
    </row>
    <row r="125" s="3" customFormat="1" ht="43" customHeight="1" spans="1:15">
      <c r="A125" s="30">
        <v>108</v>
      </c>
      <c r="B125" s="35" t="s">
        <v>141</v>
      </c>
      <c r="C125" s="64" t="s">
        <v>190</v>
      </c>
      <c r="D125" s="64" t="s">
        <v>190</v>
      </c>
      <c r="E125" s="64" t="s">
        <v>190</v>
      </c>
      <c r="F125" s="35" t="s">
        <v>133</v>
      </c>
      <c r="G125" s="65" t="s">
        <v>415</v>
      </c>
      <c r="H125" s="65" t="s">
        <v>416</v>
      </c>
      <c r="I125" s="35" t="s">
        <v>38</v>
      </c>
      <c r="J125" s="64">
        <v>2.1</v>
      </c>
      <c r="K125" s="35" t="s">
        <v>326</v>
      </c>
      <c r="L125" s="40">
        <v>2025.01</v>
      </c>
      <c r="M125" s="40">
        <v>2025.12</v>
      </c>
      <c r="N125" s="31" t="s">
        <v>327</v>
      </c>
      <c r="O125" s="53"/>
    </row>
    <row r="126" s="3" customFormat="1" ht="81" customHeight="1" spans="1:15">
      <c r="A126" s="30">
        <v>109</v>
      </c>
      <c r="B126" s="35" t="s">
        <v>141</v>
      </c>
      <c r="C126" s="64" t="s">
        <v>203</v>
      </c>
      <c r="D126" s="64" t="s">
        <v>203</v>
      </c>
      <c r="E126" s="64" t="s">
        <v>275</v>
      </c>
      <c r="F126" s="35" t="s">
        <v>133</v>
      </c>
      <c r="G126" s="65" t="s">
        <v>417</v>
      </c>
      <c r="H126" s="65" t="s">
        <v>418</v>
      </c>
      <c r="I126" s="35" t="s">
        <v>38</v>
      </c>
      <c r="J126" s="64">
        <v>1.7</v>
      </c>
      <c r="K126" s="35" t="s">
        <v>326</v>
      </c>
      <c r="L126" s="40">
        <v>2025.01</v>
      </c>
      <c r="M126" s="40">
        <v>2025.12</v>
      </c>
      <c r="N126" s="31" t="s">
        <v>327</v>
      </c>
      <c r="O126" s="53"/>
    </row>
    <row r="127" s="3" customFormat="1" ht="24" spans="1:15">
      <c r="A127" s="30">
        <v>110</v>
      </c>
      <c r="B127" s="35" t="s">
        <v>141</v>
      </c>
      <c r="C127" s="64" t="s">
        <v>419</v>
      </c>
      <c r="D127" s="31" t="s">
        <v>420</v>
      </c>
      <c r="E127" s="31" t="s">
        <v>420</v>
      </c>
      <c r="F127" s="35" t="s">
        <v>133</v>
      </c>
      <c r="G127" s="65" t="s">
        <v>421</v>
      </c>
      <c r="H127" s="65" t="s">
        <v>421</v>
      </c>
      <c r="I127" s="35" t="s">
        <v>38</v>
      </c>
      <c r="J127" s="64">
        <v>10</v>
      </c>
      <c r="K127" s="35" t="s">
        <v>326</v>
      </c>
      <c r="L127" s="40">
        <v>2025.01</v>
      </c>
      <c r="M127" s="40">
        <v>2025.12</v>
      </c>
      <c r="N127" s="31" t="s">
        <v>327</v>
      </c>
      <c r="O127" s="53"/>
    </row>
    <row r="128" s="3" customFormat="1" ht="70" customHeight="1" spans="1:15">
      <c r="A128" s="30">
        <v>111</v>
      </c>
      <c r="B128" s="35" t="s">
        <v>141</v>
      </c>
      <c r="C128" s="40" t="s">
        <v>33</v>
      </c>
      <c r="D128" s="31" t="s">
        <v>420</v>
      </c>
      <c r="E128" s="31" t="s">
        <v>420</v>
      </c>
      <c r="F128" s="35" t="s">
        <v>133</v>
      </c>
      <c r="G128" s="65" t="s">
        <v>422</v>
      </c>
      <c r="H128" s="65" t="s">
        <v>423</v>
      </c>
      <c r="I128" s="35" t="s">
        <v>38</v>
      </c>
      <c r="J128" s="64">
        <v>16.2</v>
      </c>
      <c r="K128" s="35" t="s">
        <v>326</v>
      </c>
      <c r="L128" s="40">
        <v>2025.01</v>
      </c>
      <c r="M128" s="40">
        <v>2025.12</v>
      </c>
      <c r="N128" s="31" t="s">
        <v>327</v>
      </c>
      <c r="O128" s="53"/>
    </row>
    <row r="129" s="3" customFormat="1" ht="120" customHeight="1" spans="1:15">
      <c r="A129" s="30">
        <v>112</v>
      </c>
      <c r="B129" s="35" t="s">
        <v>141</v>
      </c>
      <c r="C129" s="40" t="s">
        <v>33</v>
      </c>
      <c r="D129" s="64" t="s">
        <v>424</v>
      </c>
      <c r="E129" s="64" t="s">
        <v>211</v>
      </c>
      <c r="F129" s="35" t="s">
        <v>133</v>
      </c>
      <c r="G129" s="65" t="s">
        <v>425</v>
      </c>
      <c r="H129" s="65" t="s">
        <v>426</v>
      </c>
      <c r="I129" s="35" t="s">
        <v>38</v>
      </c>
      <c r="J129" s="64">
        <v>22.5</v>
      </c>
      <c r="K129" s="35" t="s">
        <v>326</v>
      </c>
      <c r="L129" s="40">
        <v>2025.01</v>
      </c>
      <c r="M129" s="40">
        <v>2025.12</v>
      </c>
      <c r="N129" s="31" t="s">
        <v>327</v>
      </c>
      <c r="O129" s="53"/>
    </row>
    <row r="130" s="2" customFormat="1" ht="40.5" customHeight="1" spans="1:15">
      <c r="A130" s="63" t="s">
        <v>427</v>
      </c>
      <c r="B130" s="25" t="s">
        <v>428</v>
      </c>
      <c r="C130" s="29"/>
      <c r="D130" s="29"/>
      <c r="E130" s="29"/>
      <c r="F130" s="29"/>
      <c r="G130" s="29"/>
      <c r="H130" s="29"/>
      <c r="I130" s="29"/>
      <c r="J130" s="54">
        <v>1000</v>
      </c>
      <c r="K130" s="29"/>
      <c r="L130" s="29"/>
      <c r="M130" s="29"/>
      <c r="N130" s="29"/>
      <c r="O130" s="29"/>
    </row>
    <row r="131" s="3" customFormat="1" ht="36" customHeight="1" spans="1:15">
      <c r="A131" s="30">
        <v>113</v>
      </c>
      <c r="B131" s="31" t="s">
        <v>22</v>
      </c>
      <c r="C131" s="31" t="s">
        <v>33</v>
      </c>
      <c r="D131" s="64" t="s">
        <v>424</v>
      </c>
      <c r="E131" s="31" t="s">
        <v>429</v>
      </c>
      <c r="F131" s="31" t="s">
        <v>25</v>
      </c>
      <c r="G131" s="31" t="s">
        <v>430</v>
      </c>
      <c r="H131" s="31" t="s">
        <v>431</v>
      </c>
      <c r="I131" s="31" t="s">
        <v>38</v>
      </c>
      <c r="J131" s="52">
        <v>54.01</v>
      </c>
      <c r="K131" s="31" t="s">
        <v>29</v>
      </c>
      <c r="L131" s="52">
        <v>2025.01</v>
      </c>
      <c r="M131" s="52">
        <v>2025.12</v>
      </c>
      <c r="N131" s="31" t="s">
        <v>432</v>
      </c>
      <c r="O131" s="53"/>
    </row>
    <row r="132" s="3" customFormat="1" ht="36" customHeight="1" spans="1:15">
      <c r="A132" s="30">
        <v>114</v>
      </c>
      <c r="B132" s="31" t="s">
        <v>22</v>
      </c>
      <c r="C132" s="31" t="s">
        <v>33</v>
      </c>
      <c r="D132" s="64" t="s">
        <v>424</v>
      </c>
      <c r="E132" s="31" t="s">
        <v>433</v>
      </c>
      <c r="F132" s="31" t="s">
        <v>25</v>
      </c>
      <c r="G132" s="31" t="s">
        <v>430</v>
      </c>
      <c r="H132" s="31" t="s">
        <v>434</v>
      </c>
      <c r="I132" s="31" t="s">
        <v>38</v>
      </c>
      <c r="J132" s="52">
        <v>53.47</v>
      </c>
      <c r="K132" s="31" t="s">
        <v>29</v>
      </c>
      <c r="L132" s="52">
        <v>2025.01</v>
      </c>
      <c r="M132" s="52">
        <v>2025.12</v>
      </c>
      <c r="N132" s="70"/>
      <c r="O132" s="53"/>
    </row>
    <row r="133" s="3" customFormat="1" ht="36" customHeight="1" spans="1:15">
      <c r="A133" s="30">
        <v>115</v>
      </c>
      <c r="B133" s="31" t="s">
        <v>22</v>
      </c>
      <c r="C133" s="31" t="s">
        <v>33</v>
      </c>
      <c r="D133" s="64" t="s">
        <v>424</v>
      </c>
      <c r="E133" s="31" t="s">
        <v>435</v>
      </c>
      <c r="F133" s="31" t="s">
        <v>25</v>
      </c>
      <c r="G133" s="31" t="s">
        <v>430</v>
      </c>
      <c r="H133" s="31" t="s">
        <v>436</v>
      </c>
      <c r="I133" s="31" t="s">
        <v>38</v>
      </c>
      <c r="J133" s="52">
        <v>16.62</v>
      </c>
      <c r="K133" s="31" t="s">
        <v>29</v>
      </c>
      <c r="L133" s="52">
        <v>2025.01</v>
      </c>
      <c r="M133" s="52">
        <v>2025.12</v>
      </c>
      <c r="N133" s="70"/>
      <c r="O133" s="53"/>
    </row>
    <row r="134" s="3" customFormat="1" ht="33" customHeight="1" spans="1:15">
      <c r="A134" s="30">
        <v>116</v>
      </c>
      <c r="B134" s="31" t="s">
        <v>22</v>
      </c>
      <c r="C134" s="31" t="s">
        <v>33</v>
      </c>
      <c r="D134" s="64" t="s">
        <v>424</v>
      </c>
      <c r="E134" s="31" t="s">
        <v>437</v>
      </c>
      <c r="F134" s="31" t="s">
        <v>25</v>
      </c>
      <c r="G134" s="31" t="s">
        <v>430</v>
      </c>
      <c r="H134" s="31" t="s">
        <v>438</v>
      </c>
      <c r="I134" s="31" t="s">
        <v>38</v>
      </c>
      <c r="J134" s="52">
        <v>17.71</v>
      </c>
      <c r="K134" s="31" t="s">
        <v>29</v>
      </c>
      <c r="L134" s="52">
        <v>2025.01</v>
      </c>
      <c r="M134" s="52">
        <v>2025.12</v>
      </c>
      <c r="N134" s="70"/>
      <c r="O134" s="53"/>
    </row>
    <row r="135" s="3" customFormat="1" ht="36" customHeight="1" spans="1:15">
      <c r="A135" s="30">
        <v>117</v>
      </c>
      <c r="B135" s="31" t="s">
        <v>22</v>
      </c>
      <c r="C135" s="31" t="s">
        <v>33</v>
      </c>
      <c r="D135" s="64" t="s">
        <v>424</v>
      </c>
      <c r="E135" s="31" t="s">
        <v>439</v>
      </c>
      <c r="F135" s="31" t="s">
        <v>25</v>
      </c>
      <c r="G135" s="31" t="s">
        <v>430</v>
      </c>
      <c r="H135" s="31" t="s">
        <v>440</v>
      </c>
      <c r="I135" s="31" t="s">
        <v>38</v>
      </c>
      <c r="J135" s="71">
        <v>61.72</v>
      </c>
      <c r="K135" s="31" t="s">
        <v>29</v>
      </c>
      <c r="L135" s="52">
        <v>2025.01</v>
      </c>
      <c r="M135" s="52">
        <v>2025.12</v>
      </c>
      <c r="N135" s="31" t="s">
        <v>441</v>
      </c>
      <c r="O135" s="53"/>
    </row>
    <row r="136" s="3" customFormat="1" ht="36" customHeight="1" spans="1:15">
      <c r="A136" s="30">
        <v>118</v>
      </c>
      <c r="B136" s="31" t="s">
        <v>22</v>
      </c>
      <c r="C136" s="31" t="s">
        <v>33</v>
      </c>
      <c r="D136" s="64" t="s">
        <v>424</v>
      </c>
      <c r="E136" s="31" t="s">
        <v>442</v>
      </c>
      <c r="F136" s="31" t="s">
        <v>25</v>
      </c>
      <c r="G136" s="31" t="s">
        <v>430</v>
      </c>
      <c r="H136" s="31" t="s">
        <v>443</v>
      </c>
      <c r="I136" s="31" t="s">
        <v>38</v>
      </c>
      <c r="J136" s="71">
        <v>37.79</v>
      </c>
      <c r="K136" s="31" t="s">
        <v>29</v>
      </c>
      <c r="L136" s="52">
        <v>2025.01</v>
      </c>
      <c r="M136" s="52">
        <v>2025.12</v>
      </c>
      <c r="N136" s="70"/>
      <c r="O136" s="53"/>
    </row>
    <row r="137" s="3" customFormat="1" ht="36" customHeight="1" spans="1:15">
      <c r="A137" s="30">
        <v>119</v>
      </c>
      <c r="B137" s="31" t="s">
        <v>22</v>
      </c>
      <c r="C137" s="31" t="s">
        <v>33</v>
      </c>
      <c r="D137" s="64" t="s">
        <v>424</v>
      </c>
      <c r="E137" s="31" t="s">
        <v>444</v>
      </c>
      <c r="F137" s="31" t="s">
        <v>25</v>
      </c>
      <c r="G137" s="31" t="s">
        <v>430</v>
      </c>
      <c r="H137" s="31" t="s">
        <v>445</v>
      </c>
      <c r="I137" s="31" t="s">
        <v>38</v>
      </c>
      <c r="J137" s="71">
        <v>27.14</v>
      </c>
      <c r="K137" s="31" t="s">
        <v>29</v>
      </c>
      <c r="L137" s="52">
        <v>2025.01</v>
      </c>
      <c r="M137" s="52">
        <v>2025.12</v>
      </c>
      <c r="N137" s="70"/>
      <c r="O137" s="53"/>
    </row>
    <row r="138" s="3" customFormat="1" ht="38" customHeight="1" spans="1:15">
      <c r="A138" s="30">
        <v>120</v>
      </c>
      <c r="B138" s="31" t="s">
        <v>22</v>
      </c>
      <c r="C138" s="31" t="s">
        <v>33</v>
      </c>
      <c r="D138" s="64" t="s">
        <v>424</v>
      </c>
      <c r="E138" s="31" t="s">
        <v>446</v>
      </c>
      <c r="F138" s="31" t="s">
        <v>25</v>
      </c>
      <c r="G138" s="31" t="s">
        <v>430</v>
      </c>
      <c r="H138" s="31" t="s">
        <v>447</v>
      </c>
      <c r="I138" s="31" t="s">
        <v>38</v>
      </c>
      <c r="J138" s="71">
        <v>11.42</v>
      </c>
      <c r="K138" s="31" t="s">
        <v>29</v>
      </c>
      <c r="L138" s="52">
        <v>2025.01</v>
      </c>
      <c r="M138" s="52">
        <v>2025.12</v>
      </c>
      <c r="N138" s="70"/>
      <c r="O138" s="53"/>
    </row>
    <row r="139" s="3" customFormat="1" ht="32" customHeight="1" spans="1:15">
      <c r="A139" s="30">
        <v>121</v>
      </c>
      <c r="B139" s="31" t="s">
        <v>22</v>
      </c>
      <c r="C139" s="31" t="s">
        <v>33</v>
      </c>
      <c r="D139" s="64" t="s">
        <v>424</v>
      </c>
      <c r="E139" s="31" t="s">
        <v>448</v>
      </c>
      <c r="F139" s="31" t="s">
        <v>25</v>
      </c>
      <c r="G139" s="31" t="s">
        <v>430</v>
      </c>
      <c r="H139" s="31" t="s">
        <v>449</v>
      </c>
      <c r="I139" s="31" t="s">
        <v>38</v>
      </c>
      <c r="J139" s="71">
        <v>16.18</v>
      </c>
      <c r="K139" s="31" t="s">
        <v>29</v>
      </c>
      <c r="L139" s="52">
        <v>2025.01</v>
      </c>
      <c r="M139" s="52">
        <v>2025.12</v>
      </c>
      <c r="N139" s="70"/>
      <c r="O139" s="53"/>
    </row>
    <row r="140" s="3" customFormat="1" ht="34" customHeight="1" spans="1:15">
      <c r="A140" s="30">
        <v>122</v>
      </c>
      <c r="B140" s="31" t="s">
        <v>22</v>
      </c>
      <c r="C140" s="31" t="s">
        <v>33</v>
      </c>
      <c r="D140" s="64" t="s">
        <v>424</v>
      </c>
      <c r="E140" s="31" t="s">
        <v>450</v>
      </c>
      <c r="F140" s="31" t="s">
        <v>25</v>
      </c>
      <c r="G140" s="31" t="s">
        <v>430</v>
      </c>
      <c r="H140" s="31" t="s">
        <v>451</v>
      </c>
      <c r="I140" s="31" t="s">
        <v>38</v>
      </c>
      <c r="J140" s="71">
        <v>77.21</v>
      </c>
      <c r="K140" s="31" t="s">
        <v>29</v>
      </c>
      <c r="L140" s="52">
        <v>2025.01</v>
      </c>
      <c r="M140" s="52">
        <v>2025.12</v>
      </c>
      <c r="N140" s="70"/>
      <c r="O140" s="53"/>
    </row>
    <row r="141" s="3" customFormat="1" ht="36" customHeight="1" spans="1:15">
      <c r="A141" s="30">
        <v>123</v>
      </c>
      <c r="B141" s="31" t="s">
        <v>22</v>
      </c>
      <c r="C141" s="31" t="s">
        <v>33</v>
      </c>
      <c r="D141" s="64" t="s">
        <v>424</v>
      </c>
      <c r="E141" s="31" t="s">
        <v>439</v>
      </c>
      <c r="F141" s="31" t="s">
        <v>25</v>
      </c>
      <c r="G141" s="31" t="s">
        <v>430</v>
      </c>
      <c r="H141" s="31" t="s">
        <v>452</v>
      </c>
      <c r="I141" s="31" t="s">
        <v>38</v>
      </c>
      <c r="J141" s="71">
        <v>36.13</v>
      </c>
      <c r="K141" s="31" t="s">
        <v>29</v>
      </c>
      <c r="L141" s="52">
        <v>2025.01</v>
      </c>
      <c r="M141" s="52">
        <v>2025.12</v>
      </c>
      <c r="N141" s="70"/>
      <c r="O141" s="53"/>
    </row>
    <row r="142" s="3" customFormat="1" ht="27" customHeight="1" spans="1:15">
      <c r="A142" s="30">
        <v>124</v>
      </c>
      <c r="B142" s="31" t="s">
        <v>22</v>
      </c>
      <c r="C142" s="31" t="s">
        <v>33</v>
      </c>
      <c r="D142" s="64" t="s">
        <v>424</v>
      </c>
      <c r="E142" s="31" t="s">
        <v>439</v>
      </c>
      <c r="F142" s="31" t="s">
        <v>25</v>
      </c>
      <c r="G142" s="31" t="s">
        <v>430</v>
      </c>
      <c r="H142" s="31" t="s">
        <v>453</v>
      </c>
      <c r="I142" s="31" t="s">
        <v>38</v>
      </c>
      <c r="J142" s="72">
        <v>30.1</v>
      </c>
      <c r="K142" s="31" t="s">
        <v>29</v>
      </c>
      <c r="L142" s="52">
        <v>2025.01</v>
      </c>
      <c r="M142" s="52">
        <v>2025.12</v>
      </c>
      <c r="N142" s="70"/>
      <c r="O142" s="53"/>
    </row>
    <row r="143" s="3" customFormat="1" ht="36" customHeight="1" spans="1:15">
      <c r="A143" s="30">
        <v>125</v>
      </c>
      <c r="B143" s="31" t="s">
        <v>22</v>
      </c>
      <c r="C143" s="31" t="s">
        <v>33</v>
      </c>
      <c r="D143" s="64" t="s">
        <v>424</v>
      </c>
      <c r="E143" s="31" t="s">
        <v>454</v>
      </c>
      <c r="F143" s="31" t="s">
        <v>25</v>
      </c>
      <c r="G143" s="31" t="s">
        <v>430</v>
      </c>
      <c r="H143" s="31" t="s">
        <v>455</v>
      </c>
      <c r="I143" s="31" t="s">
        <v>38</v>
      </c>
      <c r="J143" s="71">
        <v>9.63</v>
      </c>
      <c r="K143" s="31" t="s">
        <v>29</v>
      </c>
      <c r="L143" s="52">
        <v>2025.01</v>
      </c>
      <c r="M143" s="52">
        <v>2025.12</v>
      </c>
      <c r="N143" s="70"/>
      <c r="O143" s="53"/>
    </row>
    <row r="144" s="3" customFormat="1" ht="40" customHeight="1" spans="1:15">
      <c r="A144" s="30">
        <v>126</v>
      </c>
      <c r="B144" s="31" t="s">
        <v>22</v>
      </c>
      <c r="C144" s="31" t="s">
        <v>33</v>
      </c>
      <c r="D144" s="64" t="s">
        <v>424</v>
      </c>
      <c r="E144" s="31" t="s">
        <v>456</v>
      </c>
      <c r="F144" s="31" t="s">
        <v>25</v>
      </c>
      <c r="G144" s="31" t="s">
        <v>430</v>
      </c>
      <c r="H144" s="31" t="s">
        <v>457</v>
      </c>
      <c r="I144" s="31" t="s">
        <v>38</v>
      </c>
      <c r="J144" s="52">
        <v>30.51</v>
      </c>
      <c r="K144" s="31" t="s">
        <v>29</v>
      </c>
      <c r="L144" s="52">
        <v>2025.01</v>
      </c>
      <c r="M144" s="52">
        <v>2025.12</v>
      </c>
      <c r="N144" s="53"/>
      <c r="O144" s="53"/>
    </row>
    <row r="145" s="3" customFormat="1" ht="33" customHeight="1" spans="1:15">
      <c r="A145" s="30">
        <v>127</v>
      </c>
      <c r="B145" s="31" t="s">
        <v>22</v>
      </c>
      <c r="C145" s="31" t="s">
        <v>33</v>
      </c>
      <c r="D145" s="64" t="s">
        <v>424</v>
      </c>
      <c r="E145" s="31" t="s">
        <v>458</v>
      </c>
      <c r="F145" s="31" t="s">
        <v>25</v>
      </c>
      <c r="G145" s="31" t="s">
        <v>430</v>
      </c>
      <c r="H145" s="31" t="s">
        <v>459</v>
      </c>
      <c r="I145" s="31" t="s">
        <v>38</v>
      </c>
      <c r="J145" s="52">
        <v>63.34</v>
      </c>
      <c r="K145" s="31" t="s">
        <v>29</v>
      </c>
      <c r="L145" s="52">
        <v>2025.01</v>
      </c>
      <c r="M145" s="52">
        <v>2025.12</v>
      </c>
      <c r="N145" s="53"/>
      <c r="O145" s="53"/>
    </row>
    <row r="146" s="3" customFormat="1" ht="39" customHeight="1" spans="1:15">
      <c r="A146" s="30">
        <v>128</v>
      </c>
      <c r="B146" s="31" t="s">
        <v>22</v>
      </c>
      <c r="C146" s="31" t="s">
        <v>33</v>
      </c>
      <c r="D146" s="64" t="s">
        <v>424</v>
      </c>
      <c r="E146" s="31" t="s">
        <v>460</v>
      </c>
      <c r="F146" s="31" t="s">
        <v>25</v>
      </c>
      <c r="G146" s="31" t="s">
        <v>430</v>
      </c>
      <c r="H146" s="31" t="s">
        <v>461</v>
      </c>
      <c r="I146" s="31" t="s">
        <v>38</v>
      </c>
      <c r="J146" s="52">
        <v>20.59</v>
      </c>
      <c r="K146" s="31" t="s">
        <v>29</v>
      </c>
      <c r="L146" s="52">
        <v>2025.01</v>
      </c>
      <c r="M146" s="52">
        <v>2025.12</v>
      </c>
      <c r="N146" s="53"/>
      <c r="O146" s="53"/>
    </row>
    <row r="147" s="3" customFormat="1" ht="33" customHeight="1" spans="1:15">
      <c r="A147" s="30">
        <v>129</v>
      </c>
      <c r="B147" s="31" t="s">
        <v>22</v>
      </c>
      <c r="C147" s="31" t="s">
        <v>33</v>
      </c>
      <c r="D147" s="64" t="s">
        <v>424</v>
      </c>
      <c r="E147" s="31" t="s">
        <v>462</v>
      </c>
      <c r="F147" s="31" t="s">
        <v>25</v>
      </c>
      <c r="G147" s="31" t="s">
        <v>430</v>
      </c>
      <c r="H147" s="31" t="s">
        <v>463</v>
      </c>
      <c r="I147" s="31" t="s">
        <v>38</v>
      </c>
      <c r="J147" s="52">
        <v>46.57</v>
      </c>
      <c r="K147" s="31" t="s">
        <v>29</v>
      </c>
      <c r="L147" s="52">
        <v>2025.01</v>
      </c>
      <c r="M147" s="52">
        <v>2025.12</v>
      </c>
      <c r="N147" s="53"/>
      <c r="O147" s="53"/>
    </row>
    <row r="148" s="3" customFormat="1" ht="39" customHeight="1" spans="1:15">
      <c r="A148" s="30">
        <v>130</v>
      </c>
      <c r="B148" s="31" t="s">
        <v>22</v>
      </c>
      <c r="C148" s="31" t="s">
        <v>33</v>
      </c>
      <c r="D148" s="64" t="s">
        <v>424</v>
      </c>
      <c r="E148" s="31" t="s">
        <v>464</v>
      </c>
      <c r="F148" s="31" t="s">
        <v>25</v>
      </c>
      <c r="G148" s="31" t="s">
        <v>430</v>
      </c>
      <c r="H148" s="31" t="s">
        <v>465</v>
      </c>
      <c r="I148" s="31" t="s">
        <v>38</v>
      </c>
      <c r="J148" s="52">
        <v>15.98</v>
      </c>
      <c r="K148" s="31" t="s">
        <v>29</v>
      </c>
      <c r="L148" s="52">
        <v>2025.01</v>
      </c>
      <c r="M148" s="52">
        <v>2025.12</v>
      </c>
      <c r="N148" s="53"/>
      <c r="O148" s="53"/>
    </row>
    <row r="149" s="3" customFormat="1" ht="35" customHeight="1" spans="1:15">
      <c r="A149" s="30">
        <v>131</v>
      </c>
      <c r="B149" s="31" t="s">
        <v>22</v>
      </c>
      <c r="C149" s="31" t="s">
        <v>33</v>
      </c>
      <c r="D149" s="64" t="s">
        <v>424</v>
      </c>
      <c r="E149" s="31" t="s">
        <v>466</v>
      </c>
      <c r="F149" s="31" t="s">
        <v>25</v>
      </c>
      <c r="G149" s="31" t="s">
        <v>430</v>
      </c>
      <c r="H149" s="31" t="s">
        <v>467</v>
      </c>
      <c r="I149" s="31" t="s">
        <v>38</v>
      </c>
      <c r="J149" s="52">
        <v>0.27</v>
      </c>
      <c r="K149" s="31" t="s">
        <v>29</v>
      </c>
      <c r="L149" s="52">
        <v>2025.01</v>
      </c>
      <c r="M149" s="52">
        <v>2025.12</v>
      </c>
      <c r="N149" s="53"/>
      <c r="O149" s="53"/>
    </row>
    <row r="150" s="3" customFormat="1" ht="39" customHeight="1" spans="1:15">
      <c r="A150" s="30">
        <v>132</v>
      </c>
      <c r="B150" s="31" t="s">
        <v>22</v>
      </c>
      <c r="C150" s="31" t="s">
        <v>33</v>
      </c>
      <c r="D150" s="64" t="s">
        <v>424</v>
      </c>
      <c r="E150" s="31" t="s">
        <v>468</v>
      </c>
      <c r="F150" s="31" t="s">
        <v>25</v>
      </c>
      <c r="G150" s="31" t="s">
        <v>430</v>
      </c>
      <c r="H150" s="31" t="s">
        <v>469</v>
      </c>
      <c r="I150" s="31" t="s">
        <v>38</v>
      </c>
      <c r="J150" s="52">
        <v>21.47</v>
      </c>
      <c r="K150" s="31" t="s">
        <v>29</v>
      </c>
      <c r="L150" s="52">
        <v>2025.01</v>
      </c>
      <c r="M150" s="52">
        <v>2025.12</v>
      </c>
      <c r="N150" s="53"/>
      <c r="O150" s="53"/>
    </row>
    <row r="151" s="3" customFormat="1" ht="34" customHeight="1" spans="1:15">
      <c r="A151" s="30">
        <v>133</v>
      </c>
      <c r="B151" s="31" t="s">
        <v>22</v>
      </c>
      <c r="C151" s="31" t="s">
        <v>33</v>
      </c>
      <c r="D151" s="64" t="s">
        <v>424</v>
      </c>
      <c r="E151" s="31" t="s">
        <v>468</v>
      </c>
      <c r="F151" s="31" t="s">
        <v>25</v>
      </c>
      <c r="G151" s="31" t="s">
        <v>430</v>
      </c>
      <c r="H151" s="31" t="s">
        <v>470</v>
      </c>
      <c r="I151" s="31" t="s">
        <v>38</v>
      </c>
      <c r="J151" s="52">
        <v>17.24</v>
      </c>
      <c r="K151" s="31" t="s">
        <v>29</v>
      </c>
      <c r="L151" s="52">
        <v>2025.01</v>
      </c>
      <c r="M151" s="52">
        <v>2025.12</v>
      </c>
      <c r="N151" s="53"/>
      <c r="O151" s="53"/>
    </row>
    <row r="152" s="3" customFormat="1" ht="36" customHeight="1" spans="1:15">
      <c r="A152" s="30">
        <v>134</v>
      </c>
      <c r="B152" s="31" t="s">
        <v>22</v>
      </c>
      <c r="C152" s="31" t="s">
        <v>33</v>
      </c>
      <c r="D152" s="64" t="s">
        <v>424</v>
      </c>
      <c r="E152" s="31" t="s">
        <v>471</v>
      </c>
      <c r="F152" s="31" t="s">
        <v>25</v>
      </c>
      <c r="G152" s="31" t="s">
        <v>430</v>
      </c>
      <c r="H152" s="31" t="s">
        <v>472</v>
      </c>
      <c r="I152" s="31" t="s">
        <v>38</v>
      </c>
      <c r="J152" s="52">
        <v>0.36</v>
      </c>
      <c r="K152" s="31" t="s">
        <v>29</v>
      </c>
      <c r="L152" s="52">
        <v>2025.01</v>
      </c>
      <c r="M152" s="52">
        <v>2025.12</v>
      </c>
      <c r="N152" s="53"/>
      <c r="O152" s="53"/>
    </row>
    <row r="153" s="3" customFormat="1" ht="46" customHeight="1" spans="1:15">
      <c r="A153" s="30">
        <v>135</v>
      </c>
      <c r="B153" s="31" t="s">
        <v>22</v>
      </c>
      <c r="C153" s="31" t="s">
        <v>33</v>
      </c>
      <c r="D153" s="64" t="s">
        <v>424</v>
      </c>
      <c r="E153" s="31" t="s">
        <v>473</v>
      </c>
      <c r="F153" s="31" t="s">
        <v>25</v>
      </c>
      <c r="G153" s="31" t="s">
        <v>430</v>
      </c>
      <c r="H153" s="31" t="s">
        <v>474</v>
      </c>
      <c r="I153" s="31" t="s">
        <v>38</v>
      </c>
      <c r="J153" s="52">
        <v>13.05</v>
      </c>
      <c r="K153" s="31" t="s">
        <v>29</v>
      </c>
      <c r="L153" s="52">
        <v>2025.01</v>
      </c>
      <c r="M153" s="52">
        <v>2025.12</v>
      </c>
      <c r="N153" s="53"/>
      <c r="O153" s="53"/>
    </row>
    <row r="154" s="3" customFormat="1" ht="41" customHeight="1" spans="1:15">
      <c r="A154" s="30">
        <v>136</v>
      </c>
      <c r="B154" s="31" t="s">
        <v>22</v>
      </c>
      <c r="C154" s="31" t="s">
        <v>33</v>
      </c>
      <c r="D154" s="64" t="s">
        <v>424</v>
      </c>
      <c r="E154" s="53"/>
      <c r="F154" s="31" t="s">
        <v>25</v>
      </c>
      <c r="G154" s="31" t="s">
        <v>430</v>
      </c>
      <c r="H154" s="31" t="s">
        <v>475</v>
      </c>
      <c r="I154" s="31" t="s">
        <v>38</v>
      </c>
      <c r="J154" s="52">
        <v>28.02</v>
      </c>
      <c r="K154" s="31" t="s">
        <v>29</v>
      </c>
      <c r="L154" s="52">
        <v>2025.01</v>
      </c>
      <c r="M154" s="52">
        <v>2025.12</v>
      </c>
      <c r="N154" s="53"/>
      <c r="O154" s="53"/>
    </row>
    <row r="155" s="3" customFormat="1" ht="45" customHeight="1" spans="1:15">
      <c r="A155" s="30">
        <v>137</v>
      </c>
      <c r="B155" s="31" t="s">
        <v>22</v>
      </c>
      <c r="C155" s="31" t="s">
        <v>33</v>
      </c>
      <c r="D155" s="64" t="s">
        <v>424</v>
      </c>
      <c r="E155" s="31" t="s">
        <v>476</v>
      </c>
      <c r="F155" s="31" t="s">
        <v>25</v>
      </c>
      <c r="G155" s="31" t="s">
        <v>430</v>
      </c>
      <c r="H155" s="31" t="s">
        <v>477</v>
      </c>
      <c r="I155" s="31" t="s">
        <v>38</v>
      </c>
      <c r="J155" s="52">
        <v>28.07</v>
      </c>
      <c r="K155" s="31" t="s">
        <v>29</v>
      </c>
      <c r="L155" s="52">
        <v>2025.01</v>
      </c>
      <c r="M155" s="52">
        <v>2025.12</v>
      </c>
      <c r="N155" s="31" t="s">
        <v>478</v>
      </c>
      <c r="O155" s="53"/>
    </row>
    <row r="156" s="3" customFormat="1" ht="36.75" customHeight="1" spans="1:15">
      <c r="A156" s="30">
        <v>138</v>
      </c>
      <c r="B156" s="31" t="s">
        <v>22</v>
      </c>
      <c r="C156" s="31" t="s">
        <v>33</v>
      </c>
      <c r="D156" s="64" t="s">
        <v>424</v>
      </c>
      <c r="E156" s="31" t="s">
        <v>476</v>
      </c>
      <c r="F156" s="31" t="s">
        <v>25</v>
      </c>
      <c r="G156" s="31" t="s">
        <v>430</v>
      </c>
      <c r="H156" s="68" t="s">
        <v>479</v>
      </c>
      <c r="I156" s="31" t="s">
        <v>38</v>
      </c>
      <c r="J156" s="52">
        <v>3.48</v>
      </c>
      <c r="K156" s="31" t="s">
        <v>29</v>
      </c>
      <c r="L156" s="52">
        <v>2025.01</v>
      </c>
      <c r="M156" s="52">
        <v>2025.12</v>
      </c>
      <c r="N156" s="70"/>
      <c r="O156" s="53"/>
    </row>
    <row r="157" s="3" customFormat="1" ht="36" customHeight="1" spans="1:15">
      <c r="A157" s="30">
        <v>139</v>
      </c>
      <c r="B157" s="31" t="s">
        <v>22</v>
      </c>
      <c r="C157" s="31" t="s">
        <v>33</v>
      </c>
      <c r="D157" s="64" t="s">
        <v>424</v>
      </c>
      <c r="E157" s="31" t="s">
        <v>480</v>
      </c>
      <c r="F157" s="31" t="s">
        <v>25</v>
      </c>
      <c r="G157" s="31" t="s">
        <v>430</v>
      </c>
      <c r="H157" s="31" t="s">
        <v>481</v>
      </c>
      <c r="I157" s="31" t="s">
        <v>38</v>
      </c>
      <c r="J157" s="52">
        <v>29.79</v>
      </c>
      <c r="K157" s="31" t="s">
        <v>29</v>
      </c>
      <c r="L157" s="52">
        <v>2025.01</v>
      </c>
      <c r="M157" s="52">
        <v>2025.12</v>
      </c>
      <c r="N157" s="70"/>
      <c r="O157" s="53"/>
    </row>
    <row r="158" s="3" customFormat="1" ht="36.75" customHeight="1" spans="1:15">
      <c r="A158" s="30">
        <v>140</v>
      </c>
      <c r="B158" s="31" t="s">
        <v>22</v>
      </c>
      <c r="C158" s="31" t="s">
        <v>33</v>
      </c>
      <c r="D158" s="64" t="s">
        <v>424</v>
      </c>
      <c r="E158" s="31" t="s">
        <v>482</v>
      </c>
      <c r="F158" s="31" t="s">
        <v>25</v>
      </c>
      <c r="G158" s="31" t="s">
        <v>430</v>
      </c>
      <c r="H158" s="31" t="s">
        <v>483</v>
      </c>
      <c r="I158" s="31" t="s">
        <v>38</v>
      </c>
      <c r="J158" s="30">
        <v>10</v>
      </c>
      <c r="K158" s="31" t="s">
        <v>29</v>
      </c>
      <c r="L158" s="52">
        <v>2025.01</v>
      </c>
      <c r="M158" s="52">
        <v>2025.12</v>
      </c>
      <c r="N158" s="70"/>
      <c r="O158" s="53"/>
    </row>
    <row r="159" s="3" customFormat="1" ht="36.75" customHeight="1" spans="1:15">
      <c r="A159" s="30">
        <v>141</v>
      </c>
      <c r="B159" s="31" t="s">
        <v>22</v>
      </c>
      <c r="C159" s="31" t="s">
        <v>33</v>
      </c>
      <c r="D159" s="64" t="s">
        <v>424</v>
      </c>
      <c r="E159" s="31" t="s">
        <v>484</v>
      </c>
      <c r="F159" s="31" t="s">
        <v>25</v>
      </c>
      <c r="G159" s="31" t="s">
        <v>430</v>
      </c>
      <c r="H159" s="31" t="s">
        <v>485</v>
      </c>
      <c r="I159" s="31" t="s">
        <v>38</v>
      </c>
      <c r="J159" s="73">
        <v>3.2</v>
      </c>
      <c r="K159" s="31" t="s">
        <v>29</v>
      </c>
      <c r="L159" s="52">
        <v>2025.01</v>
      </c>
      <c r="M159" s="52">
        <v>2025.12</v>
      </c>
      <c r="N159" s="70"/>
      <c r="O159" s="53"/>
    </row>
    <row r="160" s="3" customFormat="1" ht="36" customHeight="1" spans="1:15">
      <c r="A160" s="30">
        <v>142</v>
      </c>
      <c r="B160" s="31" t="s">
        <v>22</v>
      </c>
      <c r="C160" s="31" t="s">
        <v>33</v>
      </c>
      <c r="D160" s="64" t="s">
        <v>424</v>
      </c>
      <c r="E160" s="31" t="s">
        <v>486</v>
      </c>
      <c r="F160" s="31" t="s">
        <v>25</v>
      </c>
      <c r="G160" s="31" t="s">
        <v>430</v>
      </c>
      <c r="H160" s="31" t="s">
        <v>487</v>
      </c>
      <c r="I160" s="31" t="s">
        <v>38</v>
      </c>
      <c r="J160" s="52">
        <v>27.79</v>
      </c>
      <c r="K160" s="31" t="s">
        <v>29</v>
      </c>
      <c r="L160" s="52">
        <v>2025.01</v>
      </c>
      <c r="M160" s="52">
        <v>2025.12</v>
      </c>
      <c r="N160" s="70"/>
      <c r="O160" s="53"/>
    </row>
    <row r="161" s="3" customFormat="1" ht="36.75" customHeight="1" spans="1:15">
      <c r="A161" s="30">
        <v>143</v>
      </c>
      <c r="B161" s="31" t="s">
        <v>22</v>
      </c>
      <c r="C161" s="31" t="s">
        <v>33</v>
      </c>
      <c r="D161" s="64" t="s">
        <v>424</v>
      </c>
      <c r="E161" s="31" t="s">
        <v>488</v>
      </c>
      <c r="F161" s="31" t="s">
        <v>25</v>
      </c>
      <c r="G161" s="31" t="s">
        <v>430</v>
      </c>
      <c r="H161" s="31" t="s">
        <v>489</v>
      </c>
      <c r="I161" s="31" t="s">
        <v>38</v>
      </c>
      <c r="J161" s="52">
        <v>28.46</v>
      </c>
      <c r="K161" s="31" t="s">
        <v>29</v>
      </c>
      <c r="L161" s="52">
        <v>2025.01</v>
      </c>
      <c r="M161" s="52">
        <v>2025.12</v>
      </c>
      <c r="N161" s="70"/>
      <c r="O161" s="53"/>
    </row>
    <row r="162" s="3" customFormat="1" ht="37" customHeight="1" spans="1:15">
      <c r="A162" s="30">
        <v>144</v>
      </c>
      <c r="B162" s="31" t="s">
        <v>22</v>
      </c>
      <c r="C162" s="31" t="s">
        <v>33</v>
      </c>
      <c r="D162" s="64" t="s">
        <v>424</v>
      </c>
      <c r="E162" s="31" t="s">
        <v>490</v>
      </c>
      <c r="F162" s="31" t="s">
        <v>25</v>
      </c>
      <c r="G162" s="31" t="s">
        <v>430</v>
      </c>
      <c r="H162" s="31" t="s">
        <v>491</v>
      </c>
      <c r="I162" s="31" t="s">
        <v>38</v>
      </c>
      <c r="J162" s="52">
        <v>7.88</v>
      </c>
      <c r="K162" s="31" t="s">
        <v>29</v>
      </c>
      <c r="L162" s="52">
        <v>2025.01</v>
      </c>
      <c r="M162" s="52">
        <v>2025.12</v>
      </c>
      <c r="N162" s="70"/>
      <c r="O162" s="53"/>
    </row>
    <row r="163" s="3" customFormat="1" ht="37" customHeight="1" spans="1:15">
      <c r="A163" s="30">
        <v>145</v>
      </c>
      <c r="B163" s="31" t="s">
        <v>22</v>
      </c>
      <c r="C163" s="31" t="s">
        <v>33</v>
      </c>
      <c r="D163" s="64" t="s">
        <v>424</v>
      </c>
      <c r="E163" s="31" t="s">
        <v>492</v>
      </c>
      <c r="F163" s="31" t="s">
        <v>25</v>
      </c>
      <c r="G163" s="31" t="s">
        <v>430</v>
      </c>
      <c r="H163" s="31" t="s">
        <v>493</v>
      </c>
      <c r="I163" s="31" t="s">
        <v>38</v>
      </c>
      <c r="J163" s="52">
        <v>24.36</v>
      </c>
      <c r="K163" s="31" t="s">
        <v>29</v>
      </c>
      <c r="L163" s="52">
        <v>2025.01</v>
      </c>
      <c r="M163" s="52">
        <v>2025.12</v>
      </c>
      <c r="N163" s="53"/>
      <c r="O163" s="53"/>
    </row>
    <row r="164" s="3" customFormat="1" ht="36.75" customHeight="1" spans="1:15">
      <c r="A164" s="30">
        <v>146</v>
      </c>
      <c r="B164" s="31" t="s">
        <v>22</v>
      </c>
      <c r="C164" s="31" t="s">
        <v>33</v>
      </c>
      <c r="D164" s="64" t="s">
        <v>424</v>
      </c>
      <c r="E164" s="31" t="s">
        <v>492</v>
      </c>
      <c r="F164" s="31" t="s">
        <v>25</v>
      </c>
      <c r="G164" s="31" t="s">
        <v>430</v>
      </c>
      <c r="H164" s="31" t="s">
        <v>494</v>
      </c>
      <c r="I164" s="31" t="s">
        <v>38</v>
      </c>
      <c r="J164" s="73">
        <v>4.6</v>
      </c>
      <c r="K164" s="31" t="s">
        <v>29</v>
      </c>
      <c r="L164" s="52">
        <v>2025.01</v>
      </c>
      <c r="M164" s="52">
        <v>2025.12</v>
      </c>
      <c r="N164" s="53"/>
      <c r="O164" s="53"/>
    </row>
    <row r="165" s="3" customFormat="1" ht="36" customHeight="1" spans="1:15">
      <c r="A165" s="30">
        <v>147</v>
      </c>
      <c r="B165" s="31" t="s">
        <v>22</v>
      </c>
      <c r="C165" s="31" t="s">
        <v>33</v>
      </c>
      <c r="D165" s="64" t="s">
        <v>424</v>
      </c>
      <c r="E165" s="31" t="s">
        <v>495</v>
      </c>
      <c r="F165" s="31" t="s">
        <v>25</v>
      </c>
      <c r="G165" s="31" t="s">
        <v>430</v>
      </c>
      <c r="H165" s="31" t="s">
        <v>496</v>
      </c>
      <c r="I165" s="31" t="s">
        <v>38</v>
      </c>
      <c r="J165" s="73">
        <v>22.2</v>
      </c>
      <c r="K165" s="31" t="s">
        <v>29</v>
      </c>
      <c r="L165" s="52">
        <v>2025.01</v>
      </c>
      <c r="M165" s="52">
        <v>2025.12</v>
      </c>
      <c r="N165" s="53"/>
      <c r="O165" s="53"/>
    </row>
    <row r="166" s="3" customFormat="1" ht="36.75" customHeight="1" spans="1:15">
      <c r="A166" s="30">
        <v>148</v>
      </c>
      <c r="B166" s="31" t="s">
        <v>22</v>
      </c>
      <c r="C166" s="31" t="s">
        <v>33</v>
      </c>
      <c r="D166" s="64" t="s">
        <v>424</v>
      </c>
      <c r="E166" s="31" t="s">
        <v>495</v>
      </c>
      <c r="F166" s="31" t="s">
        <v>25</v>
      </c>
      <c r="G166" s="31" t="s">
        <v>430</v>
      </c>
      <c r="H166" s="31" t="s">
        <v>497</v>
      </c>
      <c r="I166" s="31" t="s">
        <v>38</v>
      </c>
      <c r="J166" s="52">
        <v>5.16</v>
      </c>
      <c r="K166" s="31" t="s">
        <v>29</v>
      </c>
      <c r="L166" s="52">
        <v>2025.01</v>
      </c>
      <c r="M166" s="52">
        <v>2025.12</v>
      </c>
      <c r="N166" s="53"/>
      <c r="O166" s="53"/>
    </row>
    <row r="167" s="3" customFormat="1" ht="36.75" customHeight="1" spans="1:15">
      <c r="A167" s="30">
        <v>149</v>
      </c>
      <c r="B167" s="31" t="s">
        <v>22</v>
      </c>
      <c r="C167" s="31" t="s">
        <v>33</v>
      </c>
      <c r="D167" s="64" t="s">
        <v>424</v>
      </c>
      <c r="E167" s="31" t="s">
        <v>498</v>
      </c>
      <c r="F167" s="31" t="s">
        <v>25</v>
      </c>
      <c r="G167" s="31" t="s">
        <v>430</v>
      </c>
      <c r="H167" s="31" t="s">
        <v>499</v>
      </c>
      <c r="I167" s="31" t="s">
        <v>38</v>
      </c>
      <c r="J167" s="52">
        <v>15.23</v>
      </c>
      <c r="K167" s="31" t="s">
        <v>29</v>
      </c>
      <c r="L167" s="52">
        <v>2025.01</v>
      </c>
      <c r="M167" s="52">
        <v>2025.12</v>
      </c>
      <c r="N167" s="53"/>
      <c r="O167" s="53"/>
    </row>
    <row r="168" s="3" customFormat="1" ht="36" customHeight="1" spans="1:15">
      <c r="A168" s="30">
        <v>150</v>
      </c>
      <c r="B168" s="31" t="s">
        <v>22</v>
      </c>
      <c r="C168" s="31" t="s">
        <v>33</v>
      </c>
      <c r="D168" s="64" t="s">
        <v>424</v>
      </c>
      <c r="E168" s="31" t="s">
        <v>500</v>
      </c>
      <c r="F168" s="31" t="s">
        <v>25</v>
      </c>
      <c r="G168" s="31" t="s">
        <v>430</v>
      </c>
      <c r="H168" s="31" t="s">
        <v>501</v>
      </c>
      <c r="I168" s="31" t="s">
        <v>38</v>
      </c>
      <c r="J168" s="52">
        <v>18.31</v>
      </c>
      <c r="K168" s="31" t="s">
        <v>29</v>
      </c>
      <c r="L168" s="52">
        <v>2025.01</v>
      </c>
      <c r="M168" s="52">
        <v>2025.12</v>
      </c>
      <c r="N168" s="53"/>
      <c r="O168" s="53"/>
    </row>
    <row r="169" s="3" customFormat="1" ht="36.75" customHeight="1" spans="1:15">
      <c r="A169" s="30">
        <v>151</v>
      </c>
      <c r="B169" s="31" t="s">
        <v>22</v>
      </c>
      <c r="C169" s="31" t="s">
        <v>33</v>
      </c>
      <c r="D169" s="64" t="s">
        <v>424</v>
      </c>
      <c r="E169" s="31" t="s">
        <v>502</v>
      </c>
      <c r="F169" s="31" t="s">
        <v>25</v>
      </c>
      <c r="G169" s="31" t="s">
        <v>430</v>
      </c>
      <c r="H169" s="31" t="s">
        <v>503</v>
      </c>
      <c r="I169" s="31" t="s">
        <v>38</v>
      </c>
      <c r="J169" s="52">
        <v>13.12</v>
      </c>
      <c r="K169" s="31" t="s">
        <v>29</v>
      </c>
      <c r="L169" s="52">
        <v>2025.01</v>
      </c>
      <c r="M169" s="52">
        <v>2025.12</v>
      </c>
      <c r="N169" s="53"/>
      <c r="O169" s="53"/>
    </row>
    <row r="170" s="3" customFormat="1" ht="36.75" customHeight="1" spans="1:15">
      <c r="A170" s="30">
        <v>152</v>
      </c>
      <c r="B170" s="31" t="s">
        <v>22</v>
      </c>
      <c r="C170" s="31" t="s">
        <v>33</v>
      </c>
      <c r="D170" s="64" t="s">
        <v>424</v>
      </c>
      <c r="E170" s="31" t="s">
        <v>504</v>
      </c>
      <c r="F170" s="31" t="s">
        <v>25</v>
      </c>
      <c r="G170" s="31" t="s">
        <v>505</v>
      </c>
      <c r="H170" s="31" t="s">
        <v>506</v>
      </c>
      <c r="I170" s="31" t="s">
        <v>38</v>
      </c>
      <c r="J170" s="52">
        <v>3.54</v>
      </c>
      <c r="K170" s="31" t="s">
        <v>29</v>
      </c>
      <c r="L170" s="52">
        <v>2025.01</v>
      </c>
      <c r="M170" s="52">
        <v>2025.12</v>
      </c>
      <c r="N170" s="53"/>
      <c r="O170" s="53"/>
    </row>
    <row r="171" s="3" customFormat="1" ht="30.75" customHeight="1" spans="1:15">
      <c r="A171" s="30">
        <v>153</v>
      </c>
      <c r="B171" s="31" t="s">
        <v>22</v>
      </c>
      <c r="C171" s="31" t="s">
        <v>33</v>
      </c>
      <c r="D171" s="64" t="s">
        <v>424</v>
      </c>
      <c r="E171" s="31" t="s">
        <v>507</v>
      </c>
      <c r="F171" s="31" t="s">
        <v>25</v>
      </c>
      <c r="G171" s="31" t="s">
        <v>508</v>
      </c>
      <c r="H171" s="31" t="s">
        <v>509</v>
      </c>
      <c r="I171" s="31" t="s">
        <v>38</v>
      </c>
      <c r="J171" s="52">
        <v>6.32</v>
      </c>
      <c r="K171" s="31" t="s">
        <v>29</v>
      </c>
      <c r="L171" s="52">
        <v>2025.01</v>
      </c>
      <c r="M171" s="52">
        <v>2025.12</v>
      </c>
      <c r="N171" s="53"/>
      <c r="O171" s="53"/>
    </row>
    <row r="172" s="3" customFormat="1" ht="32.25" customHeight="1" spans="1:15">
      <c r="A172" s="30">
        <v>154</v>
      </c>
      <c r="B172" s="31" t="s">
        <v>22</v>
      </c>
      <c r="C172" s="31" t="s">
        <v>33</v>
      </c>
      <c r="D172" s="64" t="s">
        <v>424</v>
      </c>
      <c r="E172" s="31" t="s">
        <v>510</v>
      </c>
      <c r="F172" s="31" t="s">
        <v>25</v>
      </c>
      <c r="G172" s="31" t="s">
        <v>430</v>
      </c>
      <c r="H172" s="31" t="s">
        <v>511</v>
      </c>
      <c r="I172" s="31" t="s">
        <v>38</v>
      </c>
      <c r="J172" s="73">
        <v>32.5</v>
      </c>
      <c r="K172" s="31" t="s">
        <v>29</v>
      </c>
      <c r="L172" s="52">
        <v>2025.01</v>
      </c>
      <c r="M172" s="52">
        <v>2025.12</v>
      </c>
      <c r="N172" s="53"/>
      <c r="O172" s="53"/>
    </row>
    <row r="173" s="3" customFormat="1" ht="30" customHeight="1" spans="1:15">
      <c r="A173" s="30">
        <v>155</v>
      </c>
      <c r="B173" s="31" t="s">
        <v>22</v>
      </c>
      <c r="C173" s="31" t="s">
        <v>33</v>
      </c>
      <c r="D173" s="64" t="s">
        <v>424</v>
      </c>
      <c r="E173" s="31" t="s">
        <v>510</v>
      </c>
      <c r="F173" s="31" t="s">
        <v>25</v>
      </c>
      <c r="G173" s="31" t="s">
        <v>430</v>
      </c>
      <c r="H173" s="31" t="s">
        <v>512</v>
      </c>
      <c r="I173" s="31" t="s">
        <v>38</v>
      </c>
      <c r="J173" s="52">
        <v>9.45</v>
      </c>
      <c r="K173" s="31" t="s">
        <v>29</v>
      </c>
      <c r="L173" s="52">
        <v>2025.01</v>
      </c>
      <c r="M173" s="52">
        <v>2025.12</v>
      </c>
      <c r="N173" s="53"/>
      <c r="O173" s="53"/>
    </row>
    <row r="174" s="2" customFormat="1" ht="54" customHeight="1" spans="1:15">
      <c r="A174" s="63" t="s">
        <v>513</v>
      </c>
      <c r="B174" s="25" t="s">
        <v>514</v>
      </c>
      <c r="C174" s="29"/>
      <c r="D174" s="29"/>
      <c r="E174" s="29"/>
      <c r="F174" s="29"/>
      <c r="G174" s="29"/>
      <c r="H174" s="29"/>
      <c r="I174" s="29"/>
      <c r="J174" s="51">
        <f>SUM(J175:J195)</f>
        <v>476.6</v>
      </c>
      <c r="K174" s="29"/>
      <c r="L174" s="29"/>
      <c r="M174" s="29"/>
      <c r="N174" s="29"/>
      <c r="O174" s="29"/>
    </row>
    <row r="175" s="7" customFormat="1" ht="57" customHeight="1" spans="1:15">
      <c r="A175" s="69">
        <v>156</v>
      </c>
      <c r="B175" s="31" t="s">
        <v>515</v>
      </c>
      <c r="C175" s="31" t="s">
        <v>516</v>
      </c>
      <c r="D175" s="31" t="s">
        <v>517</v>
      </c>
      <c r="E175" s="31" t="s">
        <v>482</v>
      </c>
      <c r="F175" s="31" t="s">
        <v>133</v>
      </c>
      <c r="G175" s="31" t="s">
        <v>518</v>
      </c>
      <c r="H175" s="31" t="s">
        <v>519</v>
      </c>
      <c r="I175" s="31" t="s">
        <v>38</v>
      </c>
      <c r="J175" s="31">
        <v>20</v>
      </c>
      <c r="K175" s="31" t="s">
        <v>520</v>
      </c>
      <c r="L175" s="31">
        <v>2025.01</v>
      </c>
      <c r="M175" s="31">
        <v>2025.12</v>
      </c>
      <c r="N175" s="31" t="s">
        <v>521</v>
      </c>
      <c r="O175" s="74"/>
    </row>
    <row r="176" s="7" customFormat="1" ht="51" customHeight="1" spans="1:15">
      <c r="A176" s="69">
        <v>157</v>
      </c>
      <c r="B176" s="31" t="s">
        <v>515</v>
      </c>
      <c r="C176" s="31" t="s">
        <v>516</v>
      </c>
      <c r="D176" s="31" t="s">
        <v>517</v>
      </c>
      <c r="E176" s="31" t="s">
        <v>522</v>
      </c>
      <c r="F176" s="31" t="s">
        <v>133</v>
      </c>
      <c r="G176" s="31" t="s">
        <v>523</v>
      </c>
      <c r="H176" s="31" t="s">
        <v>524</v>
      </c>
      <c r="I176" s="31" t="s">
        <v>38</v>
      </c>
      <c r="J176" s="31">
        <v>20</v>
      </c>
      <c r="K176" s="31" t="s">
        <v>520</v>
      </c>
      <c r="L176" s="31">
        <v>2025.01</v>
      </c>
      <c r="M176" s="31">
        <v>2025.12</v>
      </c>
      <c r="N176" s="31" t="s">
        <v>525</v>
      </c>
      <c r="O176" s="75"/>
    </row>
    <row r="177" s="7" customFormat="1" ht="78" customHeight="1" spans="1:15">
      <c r="A177" s="69">
        <v>158</v>
      </c>
      <c r="B177" s="31" t="s">
        <v>515</v>
      </c>
      <c r="C177" s="31" t="s">
        <v>516</v>
      </c>
      <c r="D177" s="31" t="s">
        <v>517</v>
      </c>
      <c r="E177" s="31" t="s">
        <v>526</v>
      </c>
      <c r="F177" s="31" t="s">
        <v>133</v>
      </c>
      <c r="G177" s="31" t="s">
        <v>527</v>
      </c>
      <c r="H177" s="31" t="s">
        <v>528</v>
      </c>
      <c r="I177" s="31" t="s">
        <v>38</v>
      </c>
      <c r="J177" s="31">
        <v>40</v>
      </c>
      <c r="K177" s="31" t="s">
        <v>520</v>
      </c>
      <c r="L177" s="31">
        <v>2025.01</v>
      </c>
      <c r="M177" s="31">
        <v>2025.12</v>
      </c>
      <c r="N177" s="31" t="s">
        <v>529</v>
      </c>
      <c r="O177" s="75"/>
    </row>
    <row r="178" s="7" customFormat="1" ht="78" customHeight="1" spans="1:15">
      <c r="A178" s="69">
        <v>159</v>
      </c>
      <c r="B178" s="31" t="s">
        <v>515</v>
      </c>
      <c r="C178" s="31" t="s">
        <v>516</v>
      </c>
      <c r="D178" s="31" t="s">
        <v>517</v>
      </c>
      <c r="E178" s="31" t="s">
        <v>456</v>
      </c>
      <c r="F178" s="31" t="s">
        <v>133</v>
      </c>
      <c r="G178" s="31" t="s">
        <v>530</v>
      </c>
      <c r="H178" s="31" t="s">
        <v>531</v>
      </c>
      <c r="I178" s="31" t="s">
        <v>38</v>
      </c>
      <c r="J178" s="31">
        <v>30</v>
      </c>
      <c r="K178" s="31" t="s">
        <v>520</v>
      </c>
      <c r="L178" s="31">
        <v>2025.01</v>
      </c>
      <c r="M178" s="31">
        <v>2025.12</v>
      </c>
      <c r="N178" s="31" t="s">
        <v>529</v>
      </c>
      <c r="O178" s="75"/>
    </row>
    <row r="179" s="7" customFormat="1" ht="80" customHeight="1" spans="1:15">
      <c r="A179" s="69">
        <v>160</v>
      </c>
      <c r="B179" s="31" t="s">
        <v>515</v>
      </c>
      <c r="C179" s="31" t="s">
        <v>516</v>
      </c>
      <c r="D179" s="31" t="s">
        <v>517</v>
      </c>
      <c r="E179" s="31" t="s">
        <v>532</v>
      </c>
      <c r="F179" s="31" t="s">
        <v>133</v>
      </c>
      <c r="G179" s="31" t="s">
        <v>533</v>
      </c>
      <c r="H179" s="31" t="s">
        <v>534</v>
      </c>
      <c r="I179" s="31" t="s">
        <v>38</v>
      </c>
      <c r="J179" s="31">
        <v>40</v>
      </c>
      <c r="K179" s="31" t="s">
        <v>520</v>
      </c>
      <c r="L179" s="31">
        <v>2025.01</v>
      </c>
      <c r="M179" s="31">
        <v>2025.12</v>
      </c>
      <c r="N179" s="31" t="s">
        <v>529</v>
      </c>
      <c r="O179" s="75"/>
    </row>
    <row r="180" s="7" customFormat="1" ht="48" customHeight="1" spans="1:15">
      <c r="A180" s="69">
        <v>161</v>
      </c>
      <c r="B180" s="31" t="s">
        <v>515</v>
      </c>
      <c r="C180" s="31" t="s">
        <v>516</v>
      </c>
      <c r="D180" s="31" t="s">
        <v>535</v>
      </c>
      <c r="E180" s="31" t="s">
        <v>536</v>
      </c>
      <c r="F180" s="31" t="s">
        <v>133</v>
      </c>
      <c r="G180" s="31" t="s">
        <v>537</v>
      </c>
      <c r="H180" s="31" t="s">
        <v>538</v>
      </c>
      <c r="I180" s="31" t="s">
        <v>38</v>
      </c>
      <c r="J180" s="31">
        <v>10</v>
      </c>
      <c r="K180" s="31" t="s">
        <v>520</v>
      </c>
      <c r="L180" s="31">
        <v>2025.01</v>
      </c>
      <c r="M180" s="31">
        <v>2025.12</v>
      </c>
      <c r="N180" s="31" t="s">
        <v>525</v>
      </c>
      <c r="O180" s="75"/>
    </row>
    <row r="181" s="7" customFormat="1" ht="49" customHeight="1" spans="1:15">
      <c r="A181" s="69">
        <v>162</v>
      </c>
      <c r="B181" s="31" t="s">
        <v>515</v>
      </c>
      <c r="C181" s="31" t="s">
        <v>516</v>
      </c>
      <c r="D181" s="31" t="s">
        <v>539</v>
      </c>
      <c r="E181" s="31" t="s">
        <v>433</v>
      </c>
      <c r="F181" s="31" t="s">
        <v>133</v>
      </c>
      <c r="G181" s="31" t="s">
        <v>540</v>
      </c>
      <c r="H181" s="31" t="s">
        <v>541</v>
      </c>
      <c r="I181" s="31" t="s">
        <v>38</v>
      </c>
      <c r="J181" s="31">
        <v>10</v>
      </c>
      <c r="K181" s="31" t="s">
        <v>520</v>
      </c>
      <c r="L181" s="31">
        <v>2025.01</v>
      </c>
      <c r="M181" s="31">
        <v>2025.12</v>
      </c>
      <c r="N181" s="31" t="s">
        <v>542</v>
      </c>
      <c r="O181" s="75"/>
    </row>
    <row r="182" s="7" customFormat="1" ht="56" customHeight="1" spans="1:15">
      <c r="A182" s="69">
        <v>163</v>
      </c>
      <c r="B182" s="31" t="s">
        <v>515</v>
      </c>
      <c r="C182" s="31" t="s">
        <v>516</v>
      </c>
      <c r="D182" s="31" t="s">
        <v>543</v>
      </c>
      <c r="E182" s="31" t="s">
        <v>544</v>
      </c>
      <c r="F182" s="31" t="s">
        <v>133</v>
      </c>
      <c r="G182" s="31" t="s">
        <v>545</v>
      </c>
      <c r="H182" s="31" t="s">
        <v>546</v>
      </c>
      <c r="I182" s="31" t="s">
        <v>38</v>
      </c>
      <c r="J182" s="31">
        <v>15</v>
      </c>
      <c r="K182" s="31" t="s">
        <v>520</v>
      </c>
      <c r="L182" s="31">
        <v>2025.01</v>
      </c>
      <c r="M182" s="31">
        <v>2025.12</v>
      </c>
      <c r="N182" s="31" t="s">
        <v>547</v>
      </c>
      <c r="O182" s="75"/>
    </row>
    <row r="183" s="7" customFormat="1" ht="52" customHeight="1" spans="1:15">
      <c r="A183" s="69">
        <v>164</v>
      </c>
      <c r="B183" s="31" t="s">
        <v>515</v>
      </c>
      <c r="C183" s="31" t="s">
        <v>516</v>
      </c>
      <c r="D183" s="31" t="s">
        <v>517</v>
      </c>
      <c r="E183" s="31" t="s">
        <v>482</v>
      </c>
      <c r="F183" s="31" t="s">
        <v>133</v>
      </c>
      <c r="G183" s="31" t="s">
        <v>548</v>
      </c>
      <c r="H183" s="31" t="s">
        <v>549</v>
      </c>
      <c r="I183" s="31" t="s">
        <v>38</v>
      </c>
      <c r="J183" s="31">
        <v>20</v>
      </c>
      <c r="K183" s="31" t="s">
        <v>550</v>
      </c>
      <c r="L183" s="31">
        <v>2025.01</v>
      </c>
      <c r="M183" s="31">
        <v>2025.06</v>
      </c>
      <c r="N183" s="31" t="s">
        <v>521</v>
      </c>
      <c r="O183" s="75"/>
    </row>
    <row r="184" s="8" customFormat="1" ht="41" customHeight="1" spans="1:15">
      <c r="A184" s="69">
        <v>165</v>
      </c>
      <c r="B184" s="31" t="s">
        <v>515</v>
      </c>
      <c r="C184" s="31" t="s">
        <v>516</v>
      </c>
      <c r="D184" s="31" t="s">
        <v>517</v>
      </c>
      <c r="E184" s="31" t="s">
        <v>482</v>
      </c>
      <c r="F184" s="31" t="s">
        <v>133</v>
      </c>
      <c r="G184" s="31" t="s">
        <v>551</v>
      </c>
      <c r="H184" s="31" t="s">
        <v>552</v>
      </c>
      <c r="I184" s="31" t="s">
        <v>38</v>
      </c>
      <c r="J184" s="31">
        <v>40</v>
      </c>
      <c r="K184" s="31" t="s">
        <v>553</v>
      </c>
      <c r="L184" s="31">
        <v>2025.01</v>
      </c>
      <c r="M184" s="31">
        <v>2025.06</v>
      </c>
      <c r="N184" s="31" t="s">
        <v>521</v>
      </c>
      <c r="O184" s="76"/>
    </row>
    <row r="185" s="8" customFormat="1" ht="56" customHeight="1" spans="1:15">
      <c r="A185" s="69">
        <v>166</v>
      </c>
      <c r="B185" s="31" t="s">
        <v>515</v>
      </c>
      <c r="C185" s="31" t="s">
        <v>516</v>
      </c>
      <c r="D185" s="31" t="s">
        <v>554</v>
      </c>
      <c r="E185" s="31" t="s">
        <v>555</v>
      </c>
      <c r="F185" s="31" t="s">
        <v>133</v>
      </c>
      <c r="G185" s="31" t="s">
        <v>556</v>
      </c>
      <c r="H185" s="31" t="s">
        <v>556</v>
      </c>
      <c r="I185" s="31" t="s">
        <v>38</v>
      </c>
      <c r="J185" s="31">
        <v>22.8</v>
      </c>
      <c r="K185" s="31" t="s">
        <v>553</v>
      </c>
      <c r="L185" s="31">
        <v>2025.01</v>
      </c>
      <c r="M185" s="31">
        <v>2025.06</v>
      </c>
      <c r="N185" s="31" t="s">
        <v>542</v>
      </c>
      <c r="O185" s="76"/>
    </row>
    <row r="186" s="8" customFormat="1" ht="56" customHeight="1" spans="1:15">
      <c r="A186" s="69">
        <v>167</v>
      </c>
      <c r="B186" s="31" t="s">
        <v>515</v>
      </c>
      <c r="C186" s="31" t="s">
        <v>516</v>
      </c>
      <c r="D186" s="31" t="s">
        <v>535</v>
      </c>
      <c r="E186" s="31" t="s">
        <v>536</v>
      </c>
      <c r="F186" s="31" t="s">
        <v>133</v>
      </c>
      <c r="G186" s="31" t="s">
        <v>557</v>
      </c>
      <c r="H186" s="31" t="s">
        <v>558</v>
      </c>
      <c r="I186" s="31" t="s">
        <v>38</v>
      </c>
      <c r="J186" s="31">
        <v>27</v>
      </c>
      <c r="K186" s="31" t="s">
        <v>553</v>
      </c>
      <c r="L186" s="31">
        <v>2025.01</v>
      </c>
      <c r="M186" s="31">
        <v>2025.06</v>
      </c>
      <c r="N186" s="31" t="s">
        <v>559</v>
      </c>
      <c r="O186" s="76"/>
    </row>
    <row r="187" s="8" customFormat="1" ht="47" customHeight="1" spans="1:15">
      <c r="A187" s="69">
        <v>168</v>
      </c>
      <c r="B187" s="31" t="s">
        <v>515</v>
      </c>
      <c r="C187" s="31" t="s">
        <v>516</v>
      </c>
      <c r="D187" s="31" t="s">
        <v>560</v>
      </c>
      <c r="E187" s="31" t="s">
        <v>561</v>
      </c>
      <c r="F187" s="31" t="s">
        <v>133</v>
      </c>
      <c r="G187" s="31" t="s">
        <v>562</v>
      </c>
      <c r="H187" s="31" t="s">
        <v>563</v>
      </c>
      <c r="I187" s="31" t="s">
        <v>38</v>
      </c>
      <c r="J187" s="31">
        <v>25</v>
      </c>
      <c r="K187" s="31" t="s">
        <v>553</v>
      </c>
      <c r="L187" s="31">
        <v>2025.01</v>
      </c>
      <c r="M187" s="31">
        <v>2025.06</v>
      </c>
      <c r="N187" s="31" t="s">
        <v>525</v>
      </c>
      <c r="O187" s="76"/>
    </row>
    <row r="188" s="7" customFormat="1" ht="74" customHeight="1" spans="1:15">
      <c r="A188" s="69">
        <v>169</v>
      </c>
      <c r="B188" s="31" t="s">
        <v>515</v>
      </c>
      <c r="C188" s="31" t="s">
        <v>516</v>
      </c>
      <c r="D188" s="31" t="s">
        <v>564</v>
      </c>
      <c r="E188" s="31" t="s">
        <v>565</v>
      </c>
      <c r="F188" s="31" t="s">
        <v>133</v>
      </c>
      <c r="G188" s="31" t="s">
        <v>566</v>
      </c>
      <c r="H188" s="31" t="s">
        <v>567</v>
      </c>
      <c r="I188" s="31" t="s">
        <v>38</v>
      </c>
      <c r="J188" s="31">
        <v>5</v>
      </c>
      <c r="K188" s="31" t="s">
        <v>520</v>
      </c>
      <c r="L188" s="31">
        <v>2025.01</v>
      </c>
      <c r="M188" s="31">
        <v>2025.12</v>
      </c>
      <c r="N188" s="31" t="s">
        <v>529</v>
      </c>
      <c r="O188" s="75"/>
    </row>
    <row r="189" s="8" customFormat="1" ht="54" customHeight="1" spans="1:15">
      <c r="A189" s="69">
        <v>170</v>
      </c>
      <c r="B189" s="31" t="s">
        <v>515</v>
      </c>
      <c r="C189" s="31" t="s">
        <v>516</v>
      </c>
      <c r="D189" s="31" t="s">
        <v>568</v>
      </c>
      <c r="E189" s="31" t="s">
        <v>569</v>
      </c>
      <c r="F189" s="31" t="s">
        <v>133</v>
      </c>
      <c r="G189" s="31" t="s">
        <v>570</v>
      </c>
      <c r="H189" s="31" t="s">
        <v>571</v>
      </c>
      <c r="I189" s="31" t="s">
        <v>38</v>
      </c>
      <c r="J189" s="31">
        <v>19</v>
      </c>
      <c r="K189" s="31" t="s">
        <v>572</v>
      </c>
      <c r="L189" s="31">
        <v>2025.07</v>
      </c>
      <c r="M189" s="31">
        <v>2025.12</v>
      </c>
      <c r="N189" s="31" t="s">
        <v>573</v>
      </c>
      <c r="O189" s="76"/>
    </row>
    <row r="190" s="8" customFormat="1" ht="50" customHeight="1" spans="1:15">
      <c r="A190" s="69">
        <v>171</v>
      </c>
      <c r="B190" s="31" t="s">
        <v>515</v>
      </c>
      <c r="C190" s="31" t="s">
        <v>516</v>
      </c>
      <c r="D190" s="31" t="s">
        <v>554</v>
      </c>
      <c r="E190" s="31" t="s">
        <v>574</v>
      </c>
      <c r="F190" s="31" t="s">
        <v>133</v>
      </c>
      <c r="G190" s="31" t="s">
        <v>575</v>
      </c>
      <c r="H190" s="31" t="s">
        <v>575</v>
      </c>
      <c r="I190" s="31" t="s">
        <v>38</v>
      </c>
      <c r="J190" s="31">
        <v>10</v>
      </c>
      <c r="K190" s="31" t="s">
        <v>572</v>
      </c>
      <c r="L190" s="31">
        <v>2025.07</v>
      </c>
      <c r="M190" s="31">
        <v>2025.12</v>
      </c>
      <c r="N190" s="31" t="s">
        <v>573</v>
      </c>
      <c r="O190" s="76"/>
    </row>
    <row r="191" s="7" customFormat="1" ht="51" customHeight="1" spans="1:15">
      <c r="A191" s="69">
        <v>172</v>
      </c>
      <c r="B191" s="31" t="s">
        <v>515</v>
      </c>
      <c r="C191" s="31" t="s">
        <v>516</v>
      </c>
      <c r="D191" s="31" t="s">
        <v>576</v>
      </c>
      <c r="E191" s="31" t="s">
        <v>577</v>
      </c>
      <c r="F191" s="31" t="s">
        <v>133</v>
      </c>
      <c r="G191" s="31" t="s">
        <v>578</v>
      </c>
      <c r="H191" s="31" t="s">
        <v>579</v>
      </c>
      <c r="I191" s="31" t="s">
        <v>38</v>
      </c>
      <c r="J191" s="31">
        <v>20</v>
      </c>
      <c r="K191" s="31" t="s">
        <v>520</v>
      </c>
      <c r="L191" s="31">
        <v>2025.01</v>
      </c>
      <c r="M191" s="31">
        <v>2025.12</v>
      </c>
      <c r="N191" s="31" t="s">
        <v>525</v>
      </c>
      <c r="O191" s="75"/>
    </row>
    <row r="192" s="7" customFormat="1" ht="49" customHeight="1" spans="1:15">
      <c r="A192" s="69">
        <v>173</v>
      </c>
      <c r="B192" s="31" t="s">
        <v>515</v>
      </c>
      <c r="C192" s="31" t="s">
        <v>516</v>
      </c>
      <c r="D192" s="31" t="s">
        <v>580</v>
      </c>
      <c r="E192" s="31" t="s">
        <v>581</v>
      </c>
      <c r="F192" s="31" t="s">
        <v>133</v>
      </c>
      <c r="G192" s="31" t="s">
        <v>582</v>
      </c>
      <c r="H192" s="31" t="s">
        <v>583</v>
      </c>
      <c r="I192" s="31" t="s">
        <v>38</v>
      </c>
      <c r="J192" s="31">
        <v>25</v>
      </c>
      <c r="K192" s="31" t="s">
        <v>520</v>
      </c>
      <c r="L192" s="31">
        <v>2025.01</v>
      </c>
      <c r="M192" s="31">
        <v>2025.12</v>
      </c>
      <c r="N192" s="31" t="s">
        <v>584</v>
      </c>
      <c r="O192" s="75"/>
    </row>
    <row r="193" s="7" customFormat="1" ht="58" customHeight="1" spans="1:15">
      <c r="A193" s="69">
        <v>174</v>
      </c>
      <c r="B193" s="31" t="s">
        <v>515</v>
      </c>
      <c r="C193" s="31" t="s">
        <v>516</v>
      </c>
      <c r="D193" s="31" t="s">
        <v>568</v>
      </c>
      <c r="E193" s="31" t="s">
        <v>585</v>
      </c>
      <c r="F193" s="31" t="s">
        <v>133</v>
      </c>
      <c r="G193" s="31" t="s">
        <v>586</v>
      </c>
      <c r="H193" s="31" t="s">
        <v>587</v>
      </c>
      <c r="I193" s="31" t="s">
        <v>38</v>
      </c>
      <c r="J193" s="31">
        <v>20</v>
      </c>
      <c r="K193" s="31" t="s">
        <v>520</v>
      </c>
      <c r="L193" s="31">
        <v>2025.01</v>
      </c>
      <c r="M193" s="31">
        <v>2025.12</v>
      </c>
      <c r="N193" s="31" t="s">
        <v>525</v>
      </c>
      <c r="O193" s="75"/>
    </row>
    <row r="194" s="7" customFormat="1" ht="57" customHeight="1" spans="1:15">
      <c r="A194" s="69">
        <v>175</v>
      </c>
      <c r="B194" s="31" t="s">
        <v>515</v>
      </c>
      <c r="C194" s="31" t="s">
        <v>516</v>
      </c>
      <c r="D194" s="31" t="s">
        <v>588</v>
      </c>
      <c r="E194" s="31" t="s">
        <v>589</v>
      </c>
      <c r="F194" s="31" t="s">
        <v>133</v>
      </c>
      <c r="G194" s="31" t="s">
        <v>590</v>
      </c>
      <c r="H194" s="31" t="s">
        <v>591</v>
      </c>
      <c r="I194" s="31" t="s">
        <v>38</v>
      </c>
      <c r="J194" s="31">
        <v>30</v>
      </c>
      <c r="K194" s="31" t="s">
        <v>520</v>
      </c>
      <c r="L194" s="31">
        <v>2025.01</v>
      </c>
      <c r="M194" s="31">
        <v>2025.12</v>
      </c>
      <c r="N194" s="31" t="s">
        <v>592</v>
      </c>
      <c r="O194" s="75"/>
    </row>
    <row r="195" s="8" customFormat="1" ht="45" customHeight="1" spans="1:15">
      <c r="A195" s="69">
        <v>176</v>
      </c>
      <c r="B195" s="31" t="s">
        <v>515</v>
      </c>
      <c r="C195" s="31" t="s">
        <v>516</v>
      </c>
      <c r="D195" s="31" t="s">
        <v>593</v>
      </c>
      <c r="E195" s="31" t="s">
        <v>594</v>
      </c>
      <c r="F195" s="31" t="s">
        <v>133</v>
      </c>
      <c r="G195" s="31" t="s">
        <v>595</v>
      </c>
      <c r="H195" s="31" t="s">
        <v>596</v>
      </c>
      <c r="I195" s="31" t="s">
        <v>38</v>
      </c>
      <c r="J195" s="31">
        <v>27.8</v>
      </c>
      <c r="K195" s="31" t="s">
        <v>553</v>
      </c>
      <c r="L195" s="31">
        <v>2025.01</v>
      </c>
      <c r="M195" s="31">
        <v>2025.06</v>
      </c>
      <c r="N195" s="31" t="s">
        <v>597</v>
      </c>
      <c r="O195" s="76"/>
    </row>
    <row r="196" s="2" customFormat="1" ht="76" customHeight="1" spans="1:15">
      <c r="A196" s="63" t="s">
        <v>598</v>
      </c>
      <c r="B196" s="25" t="s">
        <v>599</v>
      </c>
      <c r="C196" s="29"/>
      <c r="D196" s="29"/>
      <c r="E196" s="29"/>
      <c r="F196" s="29"/>
      <c r="G196" s="29"/>
      <c r="H196" s="29"/>
      <c r="I196" s="29"/>
      <c r="J196" s="54">
        <f>SUM(J197:J243)</f>
        <v>1218</v>
      </c>
      <c r="K196" s="29"/>
      <c r="L196" s="29"/>
      <c r="M196" s="29"/>
      <c r="N196" s="29"/>
      <c r="O196" s="29"/>
    </row>
    <row r="197" s="4" customFormat="1" ht="53" customHeight="1" spans="1:15">
      <c r="A197" s="34">
        <v>177</v>
      </c>
      <c r="B197" s="31" t="s">
        <v>22</v>
      </c>
      <c r="C197" s="31" t="s">
        <v>168</v>
      </c>
      <c r="D197" s="31" t="s">
        <v>168</v>
      </c>
      <c r="E197" s="31" t="s">
        <v>600</v>
      </c>
      <c r="F197" s="31" t="s">
        <v>133</v>
      </c>
      <c r="G197" s="31" t="s">
        <v>601</v>
      </c>
      <c r="H197" s="31" t="s">
        <v>602</v>
      </c>
      <c r="I197" s="31" t="s">
        <v>38</v>
      </c>
      <c r="J197" s="31">
        <v>18</v>
      </c>
      <c r="K197" s="31" t="s">
        <v>29</v>
      </c>
      <c r="L197" s="31">
        <v>2025.09</v>
      </c>
      <c r="M197" s="31">
        <v>2025.12</v>
      </c>
      <c r="N197" s="31" t="s">
        <v>603</v>
      </c>
      <c r="O197" s="7"/>
    </row>
    <row r="198" s="4" customFormat="1" ht="31" customHeight="1" spans="1:15">
      <c r="A198" s="34">
        <v>178</v>
      </c>
      <c r="B198" s="31" t="s">
        <v>22</v>
      </c>
      <c r="C198" s="31" t="s">
        <v>161</v>
      </c>
      <c r="D198" s="31" t="s">
        <v>161</v>
      </c>
      <c r="E198" s="31" t="s">
        <v>433</v>
      </c>
      <c r="F198" s="31" t="s">
        <v>133</v>
      </c>
      <c r="G198" s="31" t="s">
        <v>601</v>
      </c>
      <c r="H198" s="31" t="s">
        <v>604</v>
      </c>
      <c r="I198" s="31" t="s">
        <v>38</v>
      </c>
      <c r="J198" s="31">
        <v>5</v>
      </c>
      <c r="K198" s="31" t="s">
        <v>29</v>
      </c>
      <c r="L198" s="31">
        <v>2025.09</v>
      </c>
      <c r="M198" s="31">
        <v>2025.12</v>
      </c>
      <c r="N198" s="31" t="s">
        <v>603</v>
      </c>
      <c r="O198" s="75"/>
    </row>
    <row r="199" s="9" customFormat="1" ht="51" customHeight="1" spans="1:15">
      <c r="A199" s="34">
        <v>179</v>
      </c>
      <c r="B199" s="31" t="s">
        <v>22</v>
      </c>
      <c r="C199" s="31" t="s">
        <v>194</v>
      </c>
      <c r="D199" s="31" t="s">
        <v>194</v>
      </c>
      <c r="E199" s="31" t="s">
        <v>605</v>
      </c>
      <c r="F199" s="31" t="s">
        <v>133</v>
      </c>
      <c r="G199" s="31" t="s">
        <v>606</v>
      </c>
      <c r="H199" s="31" t="s">
        <v>607</v>
      </c>
      <c r="I199" s="31" t="s">
        <v>38</v>
      </c>
      <c r="J199" s="31">
        <v>9</v>
      </c>
      <c r="K199" s="31" t="s">
        <v>29</v>
      </c>
      <c r="L199" s="31">
        <v>2025.09</v>
      </c>
      <c r="M199" s="31">
        <v>2025.12</v>
      </c>
      <c r="N199" s="31" t="s">
        <v>603</v>
      </c>
      <c r="O199" s="82"/>
    </row>
    <row r="200" s="3" customFormat="1" ht="26" customHeight="1" spans="1:15">
      <c r="A200" s="34">
        <v>180</v>
      </c>
      <c r="B200" s="31" t="s">
        <v>22</v>
      </c>
      <c r="C200" s="31" t="s">
        <v>420</v>
      </c>
      <c r="D200" s="31" t="s">
        <v>420</v>
      </c>
      <c r="E200" s="31" t="s">
        <v>608</v>
      </c>
      <c r="F200" s="31" t="s">
        <v>25</v>
      </c>
      <c r="G200" s="31" t="s">
        <v>601</v>
      </c>
      <c r="H200" s="31" t="s">
        <v>609</v>
      </c>
      <c r="I200" s="31" t="s">
        <v>38</v>
      </c>
      <c r="J200" s="31">
        <v>48</v>
      </c>
      <c r="K200" s="31" t="s">
        <v>29</v>
      </c>
      <c r="L200" s="31">
        <v>2025.01</v>
      </c>
      <c r="M200" s="31">
        <v>2025.12</v>
      </c>
      <c r="N200" s="31" t="s">
        <v>610</v>
      </c>
      <c r="O200" s="53"/>
    </row>
    <row r="201" s="3" customFormat="1" ht="42.75" customHeight="1" spans="1:15">
      <c r="A201" s="34">
        <v>181</v>
      </c>
      <c r="B201" s="31" t="s">
        <v>22</v>
      </c>
      <c r="C201" s="31" t="s">
        <v>226</v>
      </c>
      <c r="D201" s="31" t="s">
        <v>226</v>
      </c>
      <c r="E201" s="31" t="s">
        <v>569</v>
      </c>
      <c r="F201" s="31" t="s">
        <v>25</v>
      </c>
      <c r="G201" s="31" t="s">
        <v>611</v>
      </c>
      <c r="H201" s="31" t="s">
        <v>612</v>
      </c>
      <c r="I201" s="31" t="s">
        <v>38</v>
      </c>
      <c r="J201" s="31">
        <v>30</v>
      </c>
      <c r="K201" s="31" t="s">
        <v>29</v>
      </c>
      <c r="L201" s="31">
        <v>2025.01</v>
      </c>
      <c r="M201" s="31">
        <v>2025.12</v>
      </c>
      <c r="N201" s="31" t="s">
        <v>613</v>
      </c>
      <c r="O201" s="53"/>
    </row>
    <row r="202" s="3" customFormat="1" ht="42.75" customHeight="1" spans="1:15">
      <c r="A202" s="34">
        <v>182</v>
      </c>
      <c r="B202" s="31" t="s">
        <v>22</v>
      </c>
      <c r="C202" s="31" t="s">
        <v>226</v>
      </c>
      <c r="D202" s="31" t="s">
        <v>226</v>
      </c>
      <c r="E202" s="31" t="s">
        <v>569</v>
      </c>
      <c r="F202" s="31" t="s">
        <v>25</v>
      </c>
      <c r="G202" s="31" t="s">
        <v>611</v>
      </c>
      <c r="H202" s="31" t="s">
        <v>614</v>
      </c>
      <c r="I202" s="31" t="s">
        <v>38</v>
      </c>
      <c r="J202" s="31">
        <v>25</v>
      </c>
      <c r="K202" s="31" t="s">
        <v>29</v>
      </c>
      <c r="L202" s="31">
        <v>2025.01</v>
      </c>
      <c r="M202" s="31">
        <v>2025.12</v>
      </c>
      <c r="N202" s="31" t="s">
        <v>613</v>
      </c>
      <c r="O202" s="53"/>
    </row>
    <row r="203" s="3" customFormat="1" ht="42.75" customHeight="1" spans="1:15">
      <c r="A203" s="34">
        <v>183</v>
      </c>
      <c r="B203" s="31" t="s">
        <v>22</v>
      </c>
      <c r="C203" s="31" t="s">
        <v>226</v>
      </c>
      <c r="D203" s="31" t="s">
        <v>226</v>
      </c>
      <c r="E203" s="31" t="s">
        <v>569</v>
      </c>
      <c r="F203" s="31" t="s">
        <v>25</v>
      </c>
      <c r="G203" s="46" t="s">
        <v>611</v>
      </c>
      <c r="H203" s="77" t="s">
        <v>615</v>
      </c>
      <c r="I203" s="83" t="s">
        <v>38</v>
      </c>
      <c r="J203" s="30">
        <v>45</v>
      </c>
      <c r="K203" s="31" t="s">
        <v>29</v>
      </c>
      <c r="L203" s="52">
        <v>2025.01</v>
      </c>
      <c r="M203" s="52">
        <v>2025.12</v>
      </c>
      <c r="N203" s="46" t="s">
        <v>613</v>
      </c>
      <c r="O203" s="53"/>
    </row>
    <row r="204" s="3" customFormat="1" ht="40.5" customHeight="1" spans="1:15">
      <c r="A204" s="34">
        <v>184</v>
      </c>
      <c r="B204" s="31" t="s">
        <v>22</v>
      </c>
      <c r="C204" s="31" t="s">
        <v>226</v>
      </c>
      <c r="D204" s="31" t="s">
        <v>226</v>
      </c>
      <c r="E204" s="31" t="s">
        <v>585</v>
      </c>
      <c r="F204" s="31" t="s">
        <v>25</v>
      </c>
      <c r="G204" s="31" t="s">
        <v>133</v>
      </c>
      <c r="H204" s="31" t="s">
        <v>616</v>
      </c>
      <c r="I204" s="31" t="s">
        <v>38</v>
      </c>
      <c r="J204" s="30">
        <v>30</v>
      </c>
      <c r="K204" s="31" t="s">
        <v>29</v>
      </c>
      <c r="L204" s="52">
        <v>2025.01</v>
      </c>
      <c r="M204" s="52">
        <v>2025.12</v>
      </c>
      <c r="N204" s="31" t="s">
        <v>603</v>
      </c>
      <c r="O204" s="53"/>
    </row>
    <row r="205" s="10" customFormat="1" ht="40.5" customHeight="1" spans="1:15">
      <c r="A205" s="34">
        <v>185</v>
      </c>
      <c r="B205" s="31" t="s">
        <v>22</v>
      </c>
      <c r="C205" s="31" t="s">
        <v>226</v>
      </c>
      <c r="D205" s="31" t="s">
        <v>226</v>
      </c>
      <c r="E205" s="31" t="s">
        <v>617</v>
      </c>
      <c r="F205" s="31" t="s">
        <v>133</v>
      </c>
      <c r="G205" s="31" t="s">
        <v>611</v>
      </c>
      <c r="H205" s="31" t="s">
        <v>618</v>
      </c>
      <c r="I205" s="31" t="s">
        <v>38</v>
      </c>
      <c r="J205" s="31">
        <v>5</v>
      </c>
      <c r="K205" s="31" t="s">
        <v>326</v>
      </c>
      <c r="L205" s="31">
        <v>2025.04</v>
      </c>
      <c r="M205" s="31">
        <v>2025.12</v>
      </c>
      <c r="N205" s="31" t="s">
        <v>603</v>
      </c>
      <c r="O205" s="84"/>
    </row>
    <row r="206" s="3" customFormat="1" ht="40.5" customHeight="1" spans="1:15">
      <c r="A206" s="34">
        <v>186</v>
      </c>
      <c r="B206" s="31" t="s">
        <v>22</v>
      </c>
      <c r="C206" s="31" t="s">
        <v>173</v>
      </c>
      <c r="D206" s="31" t="s">
        <v>173</v>
      </c>
      <c r="E206" s="31" t="s">
        <v>574</v>
      </c>
      <c r="F206" s="31" t="s">
        <v>25</v>
      </c>
      <c r="G206" s="31" t="s">
        <v>601</v>
      </c>
      <c r="H206" s="31" t="s">
        <v>619</v>
      </c>
      <c r="I206" s="31" t="s">
        <v>38</v>
      </c>
      <c r="J206" s="30">
        <v>20</v>
      </c>
      <c r="K206" s="31" t="s">
        <v>29</v>
      </c>
      <c r="L206" s="52">
        <v>2025.01</v>
      </c>
      <c r="M206" s="52">
        <v>2025.12</v>
      </c>
      <c r="N206" s="31" t="s">
        <v>603</v>
      </c>
      <c r="O206" s="53"/>
    </row>
    <row r="207" s="3" customFormat="1" ht="43.5" customHeight="1" spans="1:15">
      <c r="A207" s="34">
        <v>187</v>
      </c>
      <c r="B207" s="31" t="s">
        <v>22</v>
      </c>
      <c r="C207" s="31" t="s">
        <v>297</v>
      </c>
      <c r="D207" s="31" t="s">
        <v>297</v>
      </c>
      <c r="E207" s="31" t="s">
        <v>536</v>
      </c>
      <c r="F207" s="31" t="s">
        <v>25</v>
      </c>
      <c r="G207" s="31" t="s">
        <v>601</v>
      </c>
      <c r="H207" s="31" t="s">
        <v>620</v>
      </c>
      <c r="I207" s="31" t="s">
        <v>38</v>
      </c>
      <c r="J207" s="30">
        <v>50</v>
      </c>
      <c r="K207" s="31" t="s">
        <v>29</v>
      </c>
      <c r="L207" s="52">
        <v>2025.01</v>
      </c>
      <c r="M207" s="52">
        <v>2025.12</v>
      </c>
      <c r="N207" s="31" t="s">
        <v>603</v>
      </c>
      <c r="O207" s="53"/>
    </row>
    <row r="208" s="3" customFormat="1" ht="64" customHeight="1" spans="1:15">
      <c r="A208" s="34">
        <v>188</v>
      </c>
      <c r="B208" s="31" t="s">
        <v>22</v>
      </c>
      <c r="C208" s="31" t="s">
        <v>178</v>
      </c>
      <c r="D208" s="31" t="s">
        <v>178</v>
      </c>
      <c r="E208" s="31" t="s">
        <v>178</v>
      </c>
      <c r="F208" s="31" t="s">
        <v>25</v>
      </c>
      <c r="G208" s="31" t="s">
        <v>601</v>
      </c>
      <c r="H208" s="31" t="s">
        <v>621</v>
      </c>
      <c r="I208" s="31" t="s">
        <v>38</v>
      </c>
      <c r="J208" s="30">
        <v>45</v>
      </c>
      <c r="K208" s="31" t="s">
        <v>29</v>
      </c>
      <c r="L208" s="52">
        <v>2025.01</v>
      </c>
      <c r="M208" s="52">
        <v>2025.12</v>
      </c>
      <c r="N208" s="31" t="s">
        <v>622</v>
      </c>
      <c r="O208" s="31"/>
    </row>
    <row r="209" s="3" customFormat="1" ht="41.25" customHeight="1" spans="1:15">
      <c r="A209" s="34">
        <v>189</v>
      </c>
      <c r="B209" s="31" t="s">
        <v>22</v>
      </c>
      <c r="C209" s="31" t="s">
        <v>332</v>
      </c>
      <c r="D209" s="31" t="s">
        <v>332</v>
      </c>
      <c r="E209" s="31" t="s">
        <v>623</v>
      </c>
      <c r="F209" s="31" t="s">
        <v>25</v>
      </c>
      <c r="G209" s="31" t="s">
        <v>606</v>
      </c>
      <c r="H209" s="31" t="s">
        <v>624</v>
      </c>
      <c r="I209" s="31" t="s">
        <v>38</v>
      </c>
      <c r="J209" s="30">
        <v>15</v>
      </c>
      <c r="K209" s="31" t="s">
        <v>29</v>
      </c>
      <c r="L209" s="52">
        <v>2025.04</v>
      </c>
      <c r="M209" s="52">
        <v>2025.12</v>
      </c>
      <c r="N209" s="31" t="s">
        <v>603</v>
      </c>
      <c r="O209" s="53"/>
    </row>
    <row r="210" s="3" customFormat="1" ht="40.5" customHeight="1" spans="1:15">
      <c r="A210" s="34">
        <v>190</v>
      </c>
      <c r="B210" s="31" t="s">
        <v>22</v>
      </c>
      <c r="C210" s="31" t="s">
        <v>420</v>
      </c>
      <c r="D210" s="31" t="s">
        <v>420</v>
      </c>
      <c r="E210" s="31" t="s">
        <v>625</v>
      </c>
      <c r="F210" s="31" t="s">
        <v>25</v>
      </c>
      <c r="G210" s="31" t="s">
        <v>601</v>
      </c>
      <c r="H210" s="31" t="s">
        <v>626</v>
      </c>
      <c r="I210" s="31" t="s">
        <v>38</v>
      </c>
      <c r="J210" s="30">
        <v>15</v>
      </c>
      <c r="K210" s="31" t="s">
        <v>29</v>
      </c>
      <c r="L210" s="52">
        <v>2025.04</v>
      </c>
      <c r="M210" s="52">
        <v>2025.12</v>
      </c>
      <c r="N210" s="31" t="s">
        <v>603</v>
      </c>
      <c r="O210" s="53"/>
    </row>
    <row r="211" s="3" customFormat="1" ht="42" customHeight="1" spans="1:15">
      <c r="A211" s="34">
        <v>191</v>
      </c>
      <c r="B211" s="31" t="s">
        <v>22</v>
      </c>
      <c r="C211" s="31" t="s">
        <v>420</v>
      </c>
      <c r="D211" s="31" t="s">
        <v>420</v>
      </c>
      <c r="E211" s="31" t="s">
        <v>627</v>
      </c>
      <c r="F211" s="31" t="s">
        <v>25</v>
      </c>
      <c r="G211" s="31" t="s">
        <v>601</v>
      </c>
      <c r="H211" s="31" t="s">
        <v>628</v>
      </c>
      <c r="I211" s="31" t="s">
        <v>38</v>
      </c>
      <c r="J211" s="30">
        <v>33</v>
      </c>
      <c r="K211" s="31" t="s">
        <v>29</v>
      </c>
      <c r="L211" s="52">
        <v>2025.04</v>
      </c>
      <c r="M211" s="52">
        <v>2025.12</v>
      </c>
      <c r="N211" s="31" t="s">
        <v>603</v>
      </c>
      <c r="O211" s="53"/>
    </row>
    <row r="212" s="3" customFormat="1" ht="31" customHeight="1" spans="1:15">
      <c r="A212" s="34">
        <v>192</v>
      </c>
      <c r="B212" s="31" t="s">
        <v>22</v>
      </c>
      <c r="C212" s="31" t="s">
        <v>332</v>
      </c>
      <c r="D212" s="31" t="s">
        <v>332</v>
      </c>
      <c r="E212" s="31" t="s">
        <v>629</v>
      </c>
      <c r="F212" s="31" t="s">
        <v>25</v>
      </c>
      <c r="G212" s="31" t="s">
        <v>601</v>
      </c>
      <c r="H212" s="31" t="s">
        <v>630</v>
      </c>
      <c r="I212" s="31" t="s">
        <v>38</v>
      </c>
      <c r="J212" s="30">
        <v>30</v>
      </c>
      <c r="K212" s="31" t="s">
        <v>29</v>
      </c>
      <c r="L212" s="52">
        <v>2025.04</v>
      </c>
      <c r="M212" s="52">
        <v>2025.12</v>
      </c>
      <c r="N212" s="31" t="s">
        <v>603</v>
      </c>
      <c r="O212" s="53"/>
    </row>
    <row r="213" s="3" customFormat="1" ht="31.75" customHeight="1" spans="1:15">
      <c r="A213" s="34">
        <v>193</v>
      </c>
      <c r="B213" s="31" t="s">
        <v>22</v>
      </c>
      <c r="C213" s="31" t="s">
        <v>420</v>
      </c>
      <c r="D213" s="31" t="s">
        <v>420</v>
      </c>
      <c r="E213" s="31" t="s">
        <v>631</v>
      </c>
      <c r="F213" s="31" t="s">
        <v>25</v>
      </c>
      <c r="G213" s="31" t="s">
        <v>601</v>
      </c>
      <c r="H213" s="31" t="s">
        <v>632</v>
      </c>
      <c r="I213" s="31" t="s">
        <v>38</v>
      </c>
      <c r="J213" s="30">
        <v>45</v>
      </c>
      <c r="K213" s="31" t="s">
        <v>29</v>
      </c>
      <c r="L213" s="52">
        <v>2025.04</v>
      </c>
      <c r="M213" s="52">
        <v>2025.12</v>
      </c>
      <c r="N213" s="31" t="s">
        <v>603</v>
      </c>
      <c r="O213" s="53"/>
    </row>
    <row r="214" s="10" customFormat="1" ht="31.75" customHeight="1" spans="1:15">
      <c r="A214" s="34">
        <v>194</v>
      </c>
      <c r="B214" s="31" t="s">
        <v>22</v>
      </c>
      <c r="C214" s="31" t="s">
        <v>182</v>
      </c>
      <c r="D214" s="31" t="s">
        <v>182</v>
      </c>
      <c r="E214" s="31" t="s">
        <v>633</v>
      </c>
      <c r="F214" s="31" t="s">
        <v>133</v>
      </c>
      <c r="G214" s="31" t="s">
        <v>634</v>
      </c>
      <c r="H214" s="31" t="s">
        <v>635</v>
      </c>
      <c r="I214" s="31" t="s">
        <v>38</v>
      </c>
      <c r="J214" s="31">
        <v>20</v>
      </c>
      <c r="K214" s="31" t="s">
        <v>326</v>
      </c>
      <c r="L214" s="31">
        <v>2025.04</v>
      </c>
      <c r="M214" s="31">
        <v>2025.12</v>
      </c>
      <c r="N214" s="31" t="s">
        <v>603</v>
      </c>
      <c r="O214" s="85"/>
    </row>
    <row r="215" s="4" customFormat="1" ht="42" customHeight="1" spans="1:15">
      <c r="A215" s="34">
        <v>195</v>
      </c>
      <c r="B215" s="31" t="s">
        <v>22</v>
      </c>
      <c r="C215" s="31" t="s">
        <v>222</v>
      </c>
      <c r="D215" s="31" t="s">
        <v>222</v>
      </c>
      <c r="E215" s="31" t="s">
        <v>636</v>
      </c>
      <c r="F215" s="31" t="s">
        <v>133</v>
      </c>
      <c r="G215" s="31" t="s">
        <v>601</v>
      </c>
      <c r="H215" s="31" t="s">
        <v>637</v>
      </c>
      <c r="I215" s="31" t="s">
        <v>38</v>
      </c>
      <c r="J215" s="31">
        <v>48</v>
      </c>
      <c r="K215" s="31" t="s">
        <v>29</v>
      </c>
      <c r="L215" s="31">
        <v>2025.01</v>
      </c>
      <c r="M215" s="31">
        <v>2025.12</v>
      </c>
      <c r="N215" s="31" t="s">
        <v>603</v>
      </c>
      <c r="O215" s="86"/>
    </row>
    <row r="216" s="4" customFormat="1" ht="42" customHeight="1" spans="1:15">
      <c r="A216" s="34">
        <v>196</v>
      </c>
      <c r="B216" s="31" t="s">
        <v>22</v>
      </c>
      <c r="C216" s="31" t="s">
        <v>638</v>
      </c>
      <c r="D216" s="31" t="s">
        <v>638</v>
      </c>
      <c r="E216" s="31" t="s">
        <v>638</v>
      </c>
      <c r="F216" s="31" t="s">
        <v>133</v>
      </c>
      <c r="G216" s="31" t="s">
        <v>639</v>
      </c>
      <c r="H216" s="31" t="s">
        <v>640</v>
      </c>
      <c r="I216" s="31" t="s">
        <v>38</v>
      </c>
      <c r="J216" s="31">
        <v>20</v>
      </c>
      <c r="K216" s="31" t="s">
        <v>29</v>
      </c>
      <c r="L216" s="31">
        <v>2025.01</v>
      </c>
      <c r="M216" s="31">
        <v>2025.12</v>
      </c>
      <c r="N216" s="31" t="s">
        <v>603</v>
      </c>
      <c r="O216" s="86"/>
    </row>
    <row r="217" s="4" customFormat="1" ht="42" customHeight="1" spans="1:15">
      <c r="A217" s="34">
        <v>197</v>
      </c>
      <c r="B217" s="31" t="s">
        <v>22</v>
      </c>
      <c r="C217" s="31" t="s">
        <v>638</v>
      </c>
      <c r="D217" s="31" t="s">
        <v>638</v>
      </c>
      <c r="E217" s="31" t="s">
        <v>638</v>
      </c>
      <c r="F217" s="31" t="s">
        <v>133</v>
      </c>
      <c r="G217" s="31" t="s">
        <v>133</v>
      </c>
      <c r="H217" s="31" t="s">
        <v>641</v>
      </c>
      <c r="I217" s="31" t="s">
        <v>38</v>
      </c>
      <c r="J217" s="31">
        <v>30</v>
      </c>
      <c r="K217" s="31" t="s">
        <v>29</v>
      </c>
      <c r="L217" s="31">
        <v>2025.01</v>
      </c>
      <c r="M217" s="31">
        <v>2025.12</v>
      </c>
      <c r="N217" s="31" t="s">
        <v>603</v>
      </c>
      <c r="O217" s="86"/>
    </row>
    <row r="218" s="3" customFormat="1" ht="60" customHeight="1" spans="1:15">
      <c r="A218" s="34">
        <v>198</v>
      </c>
      <c r="B218" s="31" t="s">
        <v>22</v>
      </c>
      <c r="C218" s="31" t="s">
        <v>161</v>
      </c>
      <c r="D218" s="31" t="s">
        <v>161</v>
      </c>
      <c r="E218" s="31" t="s">
        <v>642</v>
      </c>
      <c r="F218" s="31" t="s">
        <v>25</v>
      </c>
      <c r="G218" s="31" t="s">
        <v>643</v>
      </c>
      <c r="H218" s="31" t="s">
        <v>644</v>
      </c>
      <c r="I218" s="31" t="s">
        <v>38</v>
      </c>
      <c r="J218" s="31">
        <v>30</v>
      </c>
      <c r="K218" s="31" t="s">
        <v>29</v>
      </c>
      <c r="L218" s="31">
        <v>2025.07</v>
      </c>
      <c r="M218" s="31">
        <v>2025.09</v>
      </c>
      <c r="N218" s="31" t="s">
        <v>645</v>
      </c>
      <c r="O218" s="31" t="s">
        <v>646</v>
      </c>
    </row>
    <row r="219" s="3" customFormat="1" ht="54" customHeight="1" spans="1:15">
      <c r="A219" s="34">
        <v>199</v>
      </c>
      <c r="B219" s="31" t="s">
        <v>22</v>
      </c>
      <c r="C219" s="31" t="s">
        <v>161</v>
      </c>
      <c r="D219" s="31" t="s">
        <v>161</v>
      </c>
      <c r="E219" s="31" t="s">
        <v>647</v>
      </c>
      <c r="F219" s="31" t="s">
        <v>25</v>
      </c>
      <c r="G219" s="31" t="s">
        <v>611</v>
      </c>
      <c r="H219" s="31" t="s">
        <v>648</v>
      </c>
      <c r="I219" s="31" t="s">
        <v>38</v>
      </c>
      <c r="J219" s="30">
        <v>45</v>
      </c>
      <c r="K219" s="31" t="s">
        <v>29</v>
      </c>
      <c r="L219" s="52">
        <v>2025.1</v>
      </c>
      <c r="M219" s="52">
        <v>2025.12</v>
      </c>
      <c r="N219" s="64" t="s">
        <v>649</v>
      </c>
      <c r="O219" s="31" t="s">
        <v>646</v>
      </c>
    </row>
    <row r="220" s="3" customFormat="1" ht="47" customHeight="1" spans="1:15">
      <c r="A220" s="34">
        <v>200</v>
      </c>
      <c r="B220" s="31" t="s">
        <v>22</v>
      </c>
      <c r="C220" s="31" t="s">
        <v>194</v>
      </c>
      <c r="D220" s="31" t="s">
        <v>194</v>
      </c>
      <c r="E220" s="31" t="s">
        <v>510</v>
      </c>
      <c r="F220" s="31" t="s">
        <v>133</v>
      </c>
      <c r="G220" s="31" t="s">
        <v>650</v>
      </c>
      <c r="H220" s="31" t="s">
        <v>651</v>
      </c>
      <c r="I220" s="31" t="s">
        <v>652</v>
      </c>
      <c r="J220" s="31">
        <v>48</v>
      </c>
      <c r="K220" s="31" t="s">
        <v>256</v>
      </c>
      <c r="L220" s="31">
        <v>2025.08</v>
      </c>
      <c r="M220" s="31">
        <v>2025.12</v>
      </c>
      <c r="N220" s="31" t="s">
        <v>653</v>
      </c>
      <c r="O220" s="31" t="s">
        <v>646</v>
      </c>
    </row>
    <row r="221" s="3" customFormat="1" ht="47" customHeight="1" spans="1:15">
      <c r="A221" s="34">
        <v>201</v>
      </c>
      <c r="B221" s="31" t="s">
        <v>22</v>
      </c>
      <c r="C221" s="31" t="s">
        <v>194</v>
      </c>
      <c r="D221" s="31" t="s">
        <v>194</v>
      </c>
      <c r="E221" s="31" t="s">
        <v>510</v>
      </c>
      <c r="F221" s="31" t="s">
        <v>133</v>
      </c>
      <c r="G221" s="31" t="s">
        <v>601</v>
      </c>
      <c r="H221" s="31" t="s">
        <v>654</v>
      </c>
      <c r="I221" s="31" t="s">
        <v>655</v>
      </c>
      <c r="J221" s="31">
        <v>12</v>
      </c>
      <c r="K221" s="31" t="s">
        <v>256</v>
      </c>
      <c r="L221" s="31">
        <v>2025.08</v>
      </c>
      <c r="M221" s="31">
        <v>2025.12</v>
      </c>
      <c r="N221" s="31" t="s">
        <v>653</v>
      </c>
      <c r="O221" s="31" t="s">
        <v>646</v>
      </c>
    </row>
    <row r="222" s="3" customFormat="1" ht="50" customHeight="1" spans="1:15">
      <c r="A222" s="34">
        <v>202</v>
      </c>
      <c r="B222" s="31" t="s">
        <v>22</v>
      </c>
      <c r="C222" s="31" t="s">
        <v>178</v>
      </c>
      <c r="D222" s="31" t="s">
        <v>178</v>
      </c>
      <c r="E222" s="31" t="s">
        <v>656</v>
      </c>
      <c r="F222" s="31" t="s">
        <v>25</v>
      </c>
      <c r="G222" s="31" t="s">
        <v>601</v>
      </c>
      <c r="H222" s="31" t="s">
        <v>657</v>
      </c>
      <c r="I222" s="31" t="s">
        <v>38</v>
      </c>
      <c r="J222" s="30">
        <v>35</v>
      </c>
      <c r="K222" s="31" t="s">
        <v>29</v>
      </c>
      <c r="L222" s="52">
        <v>2025.09</v>
      </c>
      <c r="M222" s="52">
        <v>2025.12</v>
      </c>
      <c r="N222" s="64" t="s">
        <v>658</v>
      </c>
      <c r="O222" s="31" t="s">
        <v>646</v>
      </c>
    </row>
    <row r="223" s="3" customFormat="1" ht="54" customHeight="1" spans="1:15">
      <c r="A223" s="34">
        <v>203</v>
      </c>
      <c r="B223" s="31" t="s">
        <v>22</v>
      </c>
      <c r="C223" s="31" t="s">
        <v>420</v>
      </c>
      <c r="D223" s="31" t="s">
        <v>420</v>
      </c>
      <c r="E223" s="31" t="s">
        <v>631</v>
      </c>
      <c r="F223" s="31" t="s">
        <v>25</v>
      </c>
      <c r="G223" s="31" t="s">
        <v>659</v>
      </c>
      <c r="H223" s="31" t="s">
        <v>660</v>
      </c>
      <c r="I223" s="31" t="s">
        <v>38</v>
      </c>
      <c r="J223" s="30">
        <v>35</v>
      </c>
      <c r="K223" s="31" t="s">
        <v>29</v>
      </c>
      <c r="L223" s="52">
        <v>2025.08</v>
      </c>
      <c r="M223" s="52">
        <v>2025.12</v>
      </c>
      <c r="N223" s="31" t="s">
        <v>661</v>
      </c>
      <c r="O223" s="31" t="s">
        <v>646</v>
      </c>
    </row>
    <row r="224" s="3" customFormat="1" ht="42" customHeight="1" spans="1:15">
      <c r="A224" s="34">
        <v>204</v>
      </c>
      <c r="B224" s="31" t="s">
        <v>22</v>
      </c>
      <c r="C224" s="31" t="s">
        <v>420</v>
      </c>
      <c r="D224" s="31" t="s">
        <v>420</v>
      </c>
      <c r="E224" s="31" t="s">
        <v>631</v>
      </c>
      <c r="F224" s="31" t="s">
        <v>25</v>
      </c>
      <c r="G224" s="35" t="s">
        <v>601</v>
      </c>
      <c r="H224" s="31" t="s">
        <v>662</v>
      </c>
      <c r="I224" s="31" t="s">
        <v>38</v>
      </c>
      <c r="J224" s="31">
        <v>29.8</v>
      </c>
      <c r="K224" s="31" t="s">
        <v>29</v>
      </c>
      <c r="L224" s="52">
        <v>2025.08</v>
      </c>
      <c r="M224" s="52">
        <v>2025.12</v>
      </c>
      <c r="N224" s="32" t="s">
        <v>663</v>
      </c>
      <c r="O224" s="31" t="s">
        <v>646</v>
      </c>
    </row>
    <row r="225" s="3" customFormat="1" ht="42" customHeight="1" spans="1:15">
      <c r="A225" s="34">
        <v>205</v>
      </c>
      <c r="B225" s="31" t="s">
        <v>22</v>
      </c>
      <c r="C225" s="31" t="s">
        <v>420</v>
      </c>
      <c r="D225" s="31" t="s">
        <v>420</v>
      </c>
      <c r="E225" s="31" t="s">
        <v>631</v>
      </c>
      <c r="F225" s="31" t="s">
        <v>25</v>
      </c>
      <c r="G225" s="35" t="s">
        <v>601</v>
      </c>
      <c r="H225" s="31" t="s">
        <v>664</v>
      </c>
      <c r="I225" s="31" t="s">
        <v>38</v>
      </c>
      <c r="J225" s="31">
        <v>5.2</v>
      </c>
      <c r="K225" s="31" t="s">
        <v>29</v>
      </c>
      <c r="L225" s="52">
        <v>2025.08</v>
      </c>
      <c r="M225" s="52">
        <v>2025.12</v>
      </c>
      <c r="N225" s="32" t="s">
        <v>663</v>
      </c>
      <c r="O225" s="31" t="s">
        <v>646</v>
      </c>
    </row>
    <row r="226" s="3" customFormat="1" ht="33" customHeight="1" spans="1:15">
      <c r="A226" s="34">
        <v>206</v>
      </c>
      <c r="B226" s="31" t="s">
        <v>22</v>
      </c>
      <c r="C226" s="31" t="s">
        <v>420</v>
      </c>
      <c r="D226" s="31" t="s">
        <v>420</v>
      </c>
      <c r="E226" s="31" t="s">
        <v>631</v>
      </c>
      <c r="F226" s="31" t="s">
        <v>25</v>
      </c>
      <c r="G226" s="31" t="s">
        <v>601</v>
      </c>
      <c r="H226" s="31" t="s">
        <v>665</v>
      </c>
      <c r="I226" s="31" t="s">
        <v>38</v>
      </c>
      <c r="J226" s="30">
        <v>10</v>
      </c>
      <c r="K226" s="31" t="s">
        <v>29</v>
      </c>
      <c r="L226" s="52">
        <v>2025.08</v>
      </c>
      <c r="M226" s="52">
        <v>2025.12</v>
      </c>
      <c r="N226" s="31" t="s">
        <v>666</v>
      </c>
      <c r="O226" s="31" t="s">
        <v>646</v>
      </c>
    </row>
    <row r="227" s="3" customFormat="1" ht="42" customHeight="1" spans="1:15">
      <c r="A227" s="34">
        <v>207</v>
      </c>
      <c r="B227" s="31" t="s">
        <v>22</v>
      </c>
      <c r="C227" s="31" t="s">
        <v>297</v>
      </c>
      <c r="D227" s="31" t="s">
        <v>297</v>
      </c>
      <c r="E227" s="31" t="s">
        <v>667</v>
      </c>
      <c r="F227" s="31" t="s">
        <v>25</v>
      </c>
      <c r="G227" s="31" t="s">
        <v>611</v>
      </c>
      <c r="H227" s="31" t="s">
        <v>668</v>
      </c>
      <c r="I227" s="31" t="s">
        <v>38</v>
      </c>
      <c r="J227" s="31">
        <v>49</v>
      </c>
      <c r="K227" s="31" t="s">
        <v>29</v>
      </c>
      <c r="L227" s="31">
        <v>2025.09</v>
      </c>
      <c r="M227" s="31">
        <v>2025.12</v>
      </c>
      <c r="N227" s="31" t="s">
        <v>669</v>
      </c>
      <c r="O227" s="31" t="s">
        <v>646</v>
      </c>
    </row>
    <row r="228" s="3" customFormat="1" ht="31" customHeight="1" spans="1:15">
      <c r="A228" s="34">
        <v>208</v>
      </c>
      <c r="B228" s="31" t="s">
        <v>22</v>
      </c>
      <c r="C228" s="31" t="s">
        <v>297</v>
      </c>
      <c r="D228" s="31" t="s">
        <v>297</v>
      </c>
      <c r="E228" s="31" t="s">
        <v>670</v>
      </c>
      <c r="F228" s="31" t="s">
        <v>25</v>
      </c>
      <c r="G228" s="31" t="s">
        <v>601</v>
      </c>
      <c r="H228" s="31" t="s">
        <v>671</v>
      </c>
      <c r="I228" s="31" t="s">
        <v>38</v>
      </c>
      <c r="J228" s="31">
        <v>15</v>
      </c>
      <c r="K228" s="31" t="s">
        <v>29</v>
      </c>
      <c r="L228" s="31">
        <v>2025.07</v>
      </c>
      <c r="M228" s="31" t="s">
        <v>672</v>
      </c>
      <c r="N228" s="31" t="s">
        <v>673</v>
      </c>
      <c r="O228" s="31" t="s">
        <v>646</v>
      </c>
    </row>
    <row r="229" s="3" customFormat="1" ht="43" customHeight="1" spans="1:15">
      <c r="A229" s="34">
        <v>209</v>
      </c>
      <c r="B229" s="31" t="s">
        <v>22</v>
      </c>
      <c r="C229" s="31" t="s">
        <v>297</v>
      </c>
      <c r="D229" s="31" t="s">
        <v>297</v>
      </c>
      <c r="E229" s="31" t="s">
        <v>674</v>
      </c>
      <c r="F229" s="31" t="s">
        <v>25</v>
      </c>
      <c r="G229" s="31" t="s">
        <v>601</v>
      </c>
      <c r="H229" s="31" t="s">
        <v>675</v>
      </c>
      <c r="I229" s="31" t="s">
        <v>38</v>
      </c>
      <c r="J229" s="31">
        <v>36</v>
      </c>
      <c r="K229" s="31" t="s">
        <v>29</v>
      </c>
      <c r="L229" s="31">
        <v>2025.09</v>
      </c>
      <c r="M229" s="31">
        <v>2025.12</v>
      </c>
      <c r="N229" s="31" t="s">
        <v>676</v>
      </c>
      <c r="O229" s="31" t="s">
        <v>646</v>
      </c>
    </row>
    <row r="230" s="3" customFormat="1" ht="60" customHeight="1" spans="1:15">
      <c r="A230" s="34">
        <v>210</v>
      </c>
      <c r="B230" s="31" t="s">
        <v>22</v>
      </c>
      <c r="C230" s="31" t="s">
        <v>199</v>
      </c>
      <c r="D230" s="31" t="s">
        <v>199</v>
      </c>
      <c r="E230" s="31" t="s">
        <v>677</v>
      </c>
      <c r="F230" s="31" t="s">
        <v>133</v>
      </c>
      <c r="G230" s="31" t="s">
        <v>601</v>
      </c>
      <c r="H230" s="31" t="s">
        <v>678</v>
      </c>
      <c r="I230" s="31" t="s">
        <v>38</v>
      </c>
      <c r="J230" s="31">
        <v>25</v>
      </c>
      <c r="K230" s="31" t="s">
        <v>29</v>
      </c>
      <c r="L230" s="52">
        <v>2025.07</v>
      </c>
      <c r="M230" s="52">
        <v>2025.08</v>
      </c>
      <c r="N230" s="31" t="s">
        <v>679</v>
      </c>
      <c r="O230" s="31" t="s">
        <v>646</v>
      </c>
    </row>
    <row r="231" s="3" customFormat="1" ht="60" customHeight="1" spans="1:15">
      <c r="A231" s="34">
        <v>211</v>
      </c>
      <c r="B231" s="31" t="s">
        <v>22</v>
      </c>
      <c r="C231" s="31" t="s">
        <v>199</v>
      </c>
      <c r="D231" s="31" t="s">
        <v>199</v>
      </c>
      <c r="E231" s="31" t="s">
        <v>677</v>
      </c>
      <c r="F231" s="31" t="s">
        <v>133</v>
      </c>
      <c r="G231" s="31" t="s">
        <v>601</v>
      </c>
      <c r="H231" s="31" t="s">
        <v>680</v>
      </c>
      <c r="I231" s="31" t="s">
        <v>38</v>
      </c>
      <c r="J231" s="31">
        <v>20</v>
      </c>
      <c r="K231" s="31" t="s">
        <v>29</v>
      </c>
      <c r="L231" s="52">
        <v>2025.08</v>
      </c>
      <c r="M231" s="52">
        <v>2025.12</v>
      </c>
      <c r="N231" s="31" t="s">
        <v>681</v>
      </c>
      <c r="O231" s="31" t="s">
        <v>646</v>
      </c>
    </row>
    <row r="232" s="3" customFormat="1" ht="76" customHeight="1" spans="1:15">
      <c r="A232" s="34">
        <v>212</v>
      </c>
      <c r="B232" s="31" t="s">
        <v>22</v>
      </c>
      <c r="C232" s="31" t="s">
        <v>182</v>
      </c>
      <c r="D232" s="31" t="s">
        <v>182</v>
      </c>
      <c r="E232" s="64" t="s">
        <v>682</v>
      </c>
      <c r="F232" s="64" t="s">
        <v>133</v>
      </c>
      <c r="G232" s="64" t="s">
        <v>601</v>
      </c>
      <c r="H232" s="64" t="s">
        <v>683</v>
      </c>
      <c r="I232" s="31" t="s">
        <v>38</v>
      </c>
      <c r="J232" s="64">
        <v>45</v>
      </c>
      <c r="K232" s="35" t="s">
        <v>256</v>
      </c>
      <c r="L232" s="52">
        <v>2025.08</v>
      </c>
      <c r="M232" s="52">
        <v>2025.12</v>
      </c>
      <c r="N232" s="64" t="s">
        <v>684</v>
      </c>
      <c r="O232" s="87" t="s">
        <v>685</v>
      </c>
    </row>
    <row r="233" s="3" customFormat="1" ht="78" customHeight="1" spans="1:15">
      <c r="A233" s="34">
        <v>213</v>
      </c>
      <c r="B233" s="31" t="s">
        <v>22</v>
      </c>
      <c r="C233" s="31" t="s">
        <v>182</v>
      </c>
      <c r="D233" s="31" t="s">
        <v>182</v>
      </c>
      <c r="E233" s="64" t="s">
        <v>682</v>
      </c>
      <c r="F233" s="64" t="s">
        <v>133</v>
      </c>
      <c r="G233" s="64" t="s">
        <v>601</v>
      </c>
      <c r="H233" s="35" t="s">
        <v>686</v>
      </c>
      <c r="I233" s="64" t="s">
        <v>38</v>
      </c>
      <c r="J233" s="64">
        <v>25</v>
      </c>
      <c r="K233" s="35" t="s">
        <v>256</v>
      </c>
      <c r="L233" s="52">
        <v>2025.08</v>
      </c>
      <c r="M233" s="52">
        <v>2025.12</v>
      </c>
      <c r="N233" s="64" t="s">
        <v>684</v>
      </c>
      <c r="O233" s="87" t="s">
        <v>685</v>
      </c>
    </row>
    <row r="234" s="3" customFormat="1" ht="42.25" customHeight="1" spans="1:15">
      <c r="A234" s="34">
        <v>214</v>
      </c>
      <c r="B234" s="31" t="s">
        <v>22</v>
      </c>
      <c r="C234" s="31" t="s">
        <v>215</v>
      </c>
      <c r="D234" s="31" t="s">
        <v>215</v>
      </c>
      <c r="E234" s="31" t="s">
        <v>687</v>
      </c>
      <c r="F234" s="31" t="s">
        <v>25</v>
      </c>
      <c r="G234" s="31" t="s">
        <v>611</v>
      </c>
      <c r="H234" s="78" t="s">
        <v>688</v>
      </c>
      <c r="I234" s="31" t="s">
        <v>38</v>
      </c>
      <c r="J234" s="30">
        <v>45</v>
      </c>
      <c r="K234" s="31" t="s">
        <v>29</v>
      </c>
      <c r="L234" s="52">
        <v>2025.07</v>
      </c>
      <c r="M234" s="52">
        <v>2025.12</v>
      </c>
      <c r="N234" s="31" t="s">
        <v>689</v>
      </c>
      <c r="O234" s="31" t="s">
        <v>646</v>
      </c>
    </row>
    <row r="235" s="3" customFormat="1" ht="108" customHeight="1" spans="1:15">
      <c r="A235" s="34">
        <v>215</v>
      </c>
      <c r="B235" s="31" t="s">
        <v>22</v>
      </c>
      <c r="C235" s="31" t="s">
        <v>215</v>
      </c>
      <c r="D235" s="31" t="s">
        <v>215</v>
      </c>
      <c r="E235" s="31" t="s">
        <v>690</v>
      </c>
      <c r="F235" s="31" t="s">
        <v>25</v>
      </c>
      <c r="G235" s="31" t="s">
        <v>611</v>
      </c>
      <c r="H235" s="31" t="s">
        <v>691</v>
      </c>
      <c r="I235" s="31" t="s">
        <v>38</v>
      </c>
      <c r="J235" s="30">
        <v>45</v>
      </c>
      <c r="K235" s="31" t="s">
        <v>29</v>
      </c>
      <c r="L235" s="52">
        <v>2025.07</v>
      </c>
      <c r="M235" s="52">
        <v>2025.12</v>
      </c>
      <c r="N235" s="31" t="s">
        <v>692</v>
      </c>
      <c r="O235" s="31" t="s">
        <v>646</v>
      </c>
    </row>
    <row r="236" s="3" customFormat="1" ht="108" customHeight="1" spans="1:15">
      <c r="A236" s="34">
        <v>216</v>
      </c>
      <c r="B236" s="31" t="s">
        <v>22</v>
      </c>
      <c r="C236" s="31" t="s">
        <v>215</v>
      </c>
      <c r="D236" s="31" t="s">
        <v>215</v>
      </c>
      <c r="E236" s="31" t="s">
        <v>690</v>
      </c>
      <c r="F236" s="31" t="s">
        <v>25</v>
      </c>
      <c r="G236" s="46" t="s">
        <v>601</v>
      </c>
      <c r="H236" s="46" t="s">
        <v>693</v>
      </c>
      <c r="I236" s="31" t="s">
        <v>38</v>
      </c>
      <c r="J236" s="46">
        <v>10</v>
      </c>
      <c r="K236" s="31" t="s">
        <v>29</v>
      </c>
      <c r="L236" s="52">
        <v>2025.07</v>
      </c>
      <c r="M236" s="52">
        <v>2025.12</v>
      </c>
      <c r="N236" s="31" t="s">
        <v>692</v>
      </c>
      <c r="O236" s="31" t="s">
        <v>646</v>
      </c>
    </row>
    <row r="237" s="3" customFormat="1" ht="42" customHeight="1" spans="1:15">
      <c r="A237" s="34">
        <v>217</v>
      </c>
      <c r="B237" s="31" t="s">
        <v>22</v>
      </c>
      <c r="C237" s="31" t="s">
        <v>233</v>
      </c>
      <c r="D237" s="31" t="s">
        <v>233</v>
      </c>
      <c r="E237" s="31" t="s">
        <v>694</v>
      </c>
      <c r="F237" s="31" t="s">
        <v>25</v>
      </c>
      <c r="G237" s="31" t="s">
        <v>601</v>
      </c>
      <c r="H237" s="31" t="s">
        <v>695</v>
      </c>
      <c r="I237" s="31" t="s">
        <v>38</v>
      </c>
      <c r="J237" s="30">
        <v>15</v>
      </c>
      <c r="K237" s="31" t="s">
        <v>29</v>
      </c>
      <c r="L237" s="52">
        <v>2025.04</v>
      </c>
      <c r="M237" s="52">
        <v>2025.12</v>
      </c>
      <c r="N237" s="31" t="s">
        <v>696</v>
      </c>
      <c r="O237" s="31" t="s">
        <v>697</v>
      </c>
    </row>
    <row r="238" s="3" customFormat="1" ht="41.25" customHeight="1" spans="1:15">
      <c r="A238" s="34">
        <v>218</v>
      </c>
      <c r="B238" s="31" t="s">
        <v>22</v>
      </c>
      <c r="C238" s="31" t="s">
        <v>265</v>
      </c>
      <c r="D238" s="31" t="s">
        <v>265</v>
      </c>
      <c r="E238" s="31" t="s">
        <v>698</v>
      </c>
      <c r="F238" s="31" t="s">
        <v>25</v>
      </c>
      <c r="G238" s="31" t="s">
        <v>601</v>
      </c>
      <c r="H238" s="31" t="s">
        <v>699</v>
      </c>
      <c r="I238" s="31" t="s">
        <v>38</v>
      </c>
      <c r="J238" s="30">
        <v>9</v>
      </c>
      <c r="K238" s="31" t="s">
        <v>29</v>
      </c>
      <c r="L238" s="52">
        <v>2025.08</v>
      </c>
      <c r="M238" s="52">
        <v>2025.12</v>
      </c>
      <c r="N238" s="31" t="s">
        <v>700</v>
      </c>
      <c r="O238" s="31" t="s">
        <v>697</v>
      </c>
    </row>
    <row r="239" s="3" customFormat="1" ht="41.25" customHeight="1" spans="1:15">
      <c r="A239" s="34">
        <v>219</v>
      </c>
      <c r="B239" s="31" t="s">
        <v>22</v>
      </c>
      <c r="C239" s="31" t="s">
        <v>168</v>
      </c>
      <c r="D239" s="31" t="s">
        <v>168</v>
      </c>
      <c r="E239" s="31" t="s">
        <v>701</v>
      </c>
      <c r="F239" s="31" t="s">
        <v>25</v>
      </c>
      <c r="G239" s="31" t="s">
        <v>650</v>
      </c>
      <c r="H239" s="31" t="s">
        <v>702</v>
      </c>
      <c r="I239" s="31" t="s">
        <v>38</v>
      </c>
      <c r="J239" s="30">
        <v>15</v>
      </c>
      <c r="K239" s="31" t="s">
        <v>29</v>
      </c>
      <c r="L239" s="52">
        <v>2025.1</v>
      </c>
      <c r="M239" s="52">
        <v>2025.12</v>
      </c>
      <c r="N239" s="31" t="s">
        <v>703</v>
      </c>
      <c r="O239" s="31" t="s">
        <v>697</v>
      </c>
    </row>
    <row r="240" s="3" customFormat="1" ht="42" customHeight="1" spans="1:15">
      <c r="A240" s="34">
        <v>220</v>
      </c>
      <c r="B240" s="31" t="s">
        <v>141</v>
      </c>
      <c r="C240" s="31" t="s">
        <v>182</v>
      </c>
      <c r="D240" s="31" t="s">
        <v>182</v>
      </c>
      <c r="E240" s="31" t="s">
        <v>704</v>
      </c>
      <c r="F240" s="31" t="s">
        <v>25</v>
      </c>
      <c r="G240" s="31" t="s">
        <v>601</v>
      </c>
      <c r="H240" s="31" t="s">
        <v>705</v>
      </c>
      <c r="I240" s="31" t="s">
        <v>38</v>
      </c>
      <c r="J240" s="30">
        <v>15</v>
      </c>
      <c r="K240" s="31" t="s">
        <v>29</v>
      </c>
      <c r="L240" s="52">
        <v>2025.07</v>
      </c>
      <c r="M240" s="52">
        <v>2025.12</v>
      </c>
      <c r="N240" s="31" t="s">
        <v>706</v>
      </c>
      <c r="O240" s="31" t="s">
        <v>697</v>
      </c>
    </row>
    <row r="241" s="3" customFormat="1" ht="41.25" customHeight="1" spans="1:15">
      <c r="A241" s="34">
        <v>221</v>
      </c>
      <c r="B241" s="31" t="s">
        <v>22</v>
      </c>
      <c r="C241" s="31" t="s">
        <v>215</v>
      </c>
      <c r="D241" s="31" t="s">
        <v>215</v>
      </c>
      <c r="E241" s="31" t="s">
        <v>439</v>
      </c>
      <c r="F241" s="31" t="s">
        <v>25</v>
      </c>
      <c r="G241" s="31" t="s">
        <v>606</v>
      </c>
      <c r="H241" s="31" t="s">
        <v>707</v>
      </c>
      <c r="I241" s="31" t="s">
        <v>38</v>
      </c>
      <c r="J241" s="30">
        <v>5</v>
      </c>
      <c r="K241" s="31" t="s">
        <v>29</v>
      </c>
      <c r="L241" s="52">
        <v>2025.07</v>
      </c>
      <c r="M241" s="52">
        <v>2025.12</v>
      </c>
      <c r="N241" s="31" t="s">
        <v>708</v>
      </c>
      <c r="O241" s="31" t="s">
        <v>697</v>
      </c>
    </row>
    <row r="242" s="3" customFormat="1" ht="41.25" customHeight="1" spans="1:15">
      <c r="A242" s="34">
        <v>222</v>
      </c>
      <c r="B242" s="31" t="s">
        <v>22</v>
      </c>
      <c r="C242" s="31" t="s">
        <v>190</v>
      </c>
      <c r="D242" s="31" t="s">
        <v>190</v>
      </c>
      <c r="E242" s="31" t="s">
        <v>709</v>
      </c>
      <c r="F242" s="31" t="s">
        <v>25</v>
      </c>
      <c r="G242" s="31" t="s">
        <v>601</v>
      </c>
      <c r="H242" s="31" t="s">
        <v>710</v>
      </c>
      <c r="I242" s="31" t="s">
        <v>38</v>
      </c>
      <c r="J242" s="30">
        <v>4</v>
      </c>
      <c r="K242" s="31" t="s">
        <v>29</v>
      </c>
      <c r="L242" s="52">
        <v>2025.07</v>
      </c>
      <c r="M242" s="52">
        <v>2025.12</v>
      </c>
      <c r="N242" s="31" t="s">
        <v>711</v>
      </c>
      <c r="O242" s="31" t="s">
        <v>697</v>
      </c>
    </row>
    <row r="243" s="3" customFormat="1" ht="42.25" customHeight="1" spans="1:15">
      <c r="A243" s="34">
        <v>223</v>
      </c>
      <c r="B243" s="31" t="s">
        <v>22</v>
      </c>
      <c r="C243" s="31" t="s">
        <v>190</v>
      </c>
      <c r="D243" s="31" t="s">
        <v>190</v>
      </c>
      <c r="E243" s="31" t="s">
        <v>712</v>
      </c>
      <c r="F243" s="31" t="s">
        <v>25</v>
      </c>
      <c r="G243" s="31" t="s">
        <v>601</v>
      </c>
      <c r="H243" s="31" t="s">
        <v>713</v>
      </c>
      <c r="I243" s="31" t="s">
        <v>38</v>
      </c>
      <c r="J243" s="30">
        <v>4</v>
      </c>
      <c r="K243" s="31" t="s">
        <v>29</v>
      </c>
      <c r="L243" s="52">
        <v>2025.07</v>
      </c>
      <c r="M243" s="52">
        <v>2025.12</v>
      </c>
      <c r="N243" s="31" t="s">
        <v>714</v>
      </c>
      <c r="O243" s="31" t="s">
        <v>697</v>
      </c>
    </row>
    <row r="244" s="2" customFormat="1" ht="42" customHeight="1" spans="1:15">
      <c r="A244" s="25" t="s">
        <v>715</v>
      </c>
      <c r="B244" s="79" t="s">
        <v>716</v>
      </c>
      <c r="C244" s="80"/>
      <c r="D244" s="29"/>
      <c r="E244" s="29"/>
      <c r="F244" s="29"/>
      <c r="G244" s="29"/>
      <c r="H244" s="81"/>
      <c r="I244" s="29"/>
      <c r="J244" s="88">
        <f>J245+J286+J300+J308+J360+J406+160</f>
        <v>8418.9</v>
      </c>
      <c r="K244" s="29"/>
      <c r="L244" s="29"/>
      <c r="M244" s="29"/>
      <c r="N244" s="29"/>
      <c r="O244" s="29"/>
    </row>
    <row r="245" s="2" customFormat="1" ht="51" customHeight="1" spans="1:15">
      <c r="A245" s="25" t="s">
        <v>20</v>
      </c>
      <c r="B245" s="25" t="s">
        <v>717</v>
      </c>
      <c r="C245" s="80"/>
      <c r="D245" s="29"/>
      <c r="E245" s="29"/>
      <c r="F245" s="29"/>
      <c r="G245" s="29"/>
      <c r="H245" s="81"/>
      <c r="I245" s="29"/>
      <c r="J245" s="54">
        <f>SUM(J246:J285)</f>
        <v>1735</v>
      </c>
      <c r="K245" s="29"/>
      <c r="L245" s="29"/>
      <c r="M245" s="29"/>
      <c r="N245" s="29"/>
      <c r="O245" s="29"/>
    </row>
    <row r="246" s="9" customFormat="1" ht="30" customHeight="1" spans="1:15">
      <c r="A246" s="31">
        <v>224</v>
      </c>
      <c r="B246" s="31" t="s">
        <v>141</v>
      </c>
      <c r="C246" s="31" t="s">
        <v>335</v>
      </c>
      <c r="D246" s="31" t="s">
        <v>332</v>
      </c>
      <c r="E246" s="31" t="s">
        <v>718</v>
      </c>
      <c r="F246" s="31" t="s">
        <v>719</v>
      </c>
      <c r="G246" s="31" t="s">
        <v>720</v>
      </c>
      <c r="H246" s="31" t="s">
        <v>721</v>
      </c>
      <c r="I246" s="31" t="s">
        <v>722</v>
      </c>
      <c r="J246" s="31">
        <v>5.8</v>
      </c>
      <c r="K246" s="31" t="s">
        <v>326</v>
      </c>
      <c r="L246" s="31">
        <v>2025.01</v>
      </c>
      <c r="M246" s="31">
        <v>2025.12</v>
      </c>
      <c r="N246" s="31" t="s">
        <v>723</v>
      </c>
      <c r="O246" s="89"/>
    </row>
    <row r="247" s="9" customFormat="1" ht="30" customHeight="1" spans="1:15">
      <c r="A247" s="31">
        <v>225</v>
      </c>
      <c r="B247" s="31" t="s">
        <v>141</v>
      </c>
      <c r="C247" s="31" t="s">
        <v>335</v>
      </c>
      <c r="D247" s="31" t="s">
        <v>332</v>
      </c>
      <c r="E247" s="31" t="s">
        <v>724</v>
      </c>
      <c r="F247" s="31" t="s">
        <v>719</v>
      </c>
      <c r="G247" s="31" t="s">
        <v>725</v>
      </c>
      <c r="H247" s="31" t="s">
        <v>721</v>
      </c>
      <c r="I247" s="31" t="s">
        <v>726</v>
      </c>
      <c r="J247" s="31">
        <v>4</v>
      </c>
      <c r="K247" s="31" t="s">
        <v>326</v>
      </c>
      <c r="L247" s="31">
        <v>2025.01</v>
      </c>
      <c r="M247" s="31">
        <v>2025.12</v>
      </c>
      <c r="N247" s="31" t="s">
        <v>727</v>
      </c>
      <c r="O247" s="89"/>
    </row>
    <row r="248" s="9" customFormat="1" ht="30" customHeight="1" spans="1:15">
      <c r="A248" s="31">
        <v>226</v>
      </c>
      <c r="B248" s="31" t="s">
        <v>141</v>
      </c>
      <c r="C248" s="31" t="s">
        <v>335</v>
      </c>
      <c r="D248" s="31" t="s">
        <v>728</v>
      </c>
      <c r="E248" s="31" t="s">
        <v>132</v>
      </c>
      <c r="F248" s="31" t="s">
        <v>719</v>
      </c>
      <c r="G248" s="31" t="s">
        <v>729</v>
      </c>
      <c r="H248" s="31" t="s">
        <v>730</v>
      </c>
      <c r="I248" s="31" t="s">
        <v>731</v>
      </c>
      <c r="J248" s="31">
        <v>36.28</v>
      </c>
      <c r="K248" s="31" t="s">
        <v>326</v>
      </c>
      <c r="L248" s="31">
        <v>2025.01</v>
      </c>
      <c r="M248" s="31">
        <v>2025.12</v>
      </c>
      <c r="N248" s="31" t="s">
        <v>732</v>
      </c>
      <c r="O248" s="89"/>
    </row>
    <row r="249" s="9" customFormat="1" ht="30" customHeight="1" spans="1:15">
      <c r="A249" s="31">
        <v>227</v>
      </c>
      <c r="B249" s="31" t="s">
        <v>141</v>
      </c>
      <c r="C249" s="31" t="s">
        <v>335</v>
      </c>
      <c r="D249" s="31" t="s">
        <v>194</v>
      </c>
      <c r="E249" s="31" t="s">
        <v>733</v>
      </c>
      <c r="F249" s="31" t="s">
        <v>719</v>
      </c>
      <c r="G249" s="31" t="s">
        <v>734</v>
      </c>
      <c r="H249" s="31" t="s">
        <v>735</v>
      </c>
      <c r="I249" s="31" t="s">
        <v>736</v>
      </c>
      <c r="J249" s="31">
        <v>19.2</v>
      </c>
      <c r="K249" s="31" t="s">
        <v>326</v>
      </c>
      <c r="L249" s="31">
        <v>2025.01</v>
      </c>
      <c r="M249" s="31">
        <v>2025.12</v>
      </c>
      <c r="N249" s="31" t="s">
        <v>737</v>
      </c>
      <c r="O249" s="90"/>
    </row>
    <row r="250" s="9" customFormat="1" ht="30" customHeight="1" spans="1:15">
      <c r="A250" s="31">
        <v>228</v>
      </c>
      <c r="B250" s="31" t="s">
        <v>141</v>
      </c>
      <c r="C250" s="31" t="s">
        <v>335</v>
      </c>
      <c r="D250" s="31" t="s">
        <v>420</v>
      </c>
      <c r="E250" s="31" t="s">
        <v>738</v>
      </c>
      <c r="F250" s="31" t="s">
        <v>719</v>
      </c>
      <c r="G250" s="31" t="s">
        <v>739</v>
      </c>
      <c r="H250" s="31" t="s">
        <v>740</v>
      </c>
      <c r="I250" s="31" t="s">
        <v>741</v>
      </c>
      <c r="J250" s="31">
        <v>15</v>
      </c>
      <c r="K250" s="31" t="s">
        <v>326</v>
      </c>
      <c r="L250" s="31">
        <v>2025.01</v>
      </c>
      <c r="M250" s="31">
        <v>2025.12</v>
      </c>
      <c r="N250" s="31" t="s">
        <v>742</v>
      </c>
      <c r="O250" s="89"/>
    </row>
    <row r="251" s="9" customFormat="1" ht="30" customHeight="1" spans="1:15">
      <c r="A251" s="31">
        <v>229</v>
      </c>
      <c r="B251" s="31" t="s">
        <v>141</v>
      </c>
      <c r="C251" s="31" t="s">
        <v>335</v>
      </c>
      <c r="D251" s="31" t="s">
        <v>728</v>
      </c>
      <c r="E251" s="31" t="s">
        <v>323</v>
      </c>
      <c r="F251" s="31" t="s">
        <v>719</v>
      </c>
      <c r="G251" s="31" t="s">
        <v>743</v>
      </c>
      <c r="H251" s="31" t="s">
        <v>744</v>
      </c>
      <c r="I251" s="31" t="s">
        <v>745</v>
      </c>
      <c r="J251" s="31">
        <v>100</v>
      </c>
      <c r="K251" s="31" t="s">
        <v>326</v>
      </c>
      <c r="L251" s="31">
        <v>2025.01</v>
      </c>
      <c r="M251" s="31">
        <v>2025.12</v>
      </c>
      <c r="N251" s="31" t="s">
        <v>746</v>
      </c>
      <c r="O251" s="89"/>
    </row>
    <row r="252" s="9" customFormat="1" ht="30" customHeight="1" spans="1:15">
      <c r="A252" s="31">
        <v>230</v>
      </c>
      <c r="B252" s="31" t="s">
        <v>141</v>
      </c>
      <c r="C252" s="31" t="s">
        <v>335</v>
      </c>
      <c r="D252" s="31" t="s">
        <v>132</v>
      </c>
      <c r="E252" s="31" t="s">
        <v>132</v>
      </c>
      <c r="F252" s="31" t="s">
        <v>719</v>
      </c>
      <c r="G252" s="31" t="s">
        <v>747</v>
      </c>
      <c r="H252" s="31" t="s">
        <v>748</v>
      </c>
      <c r="I252" s="31" t="s">
        <v>749</v>
      </c>
      <c r="J252" s="31">
        <v>114</v>
      </c>
      <c r="K252" s="31" t="s">
        <v>326</v>
      </c>
      <c r="L252" s="31">
        <v>2025.01</v>
      </c>
      <c r="M252" s="31">
        <v>2025.12</v>
      </c>
      <c r="N252" s="31" t="s">
        <v>750</v>
      </c>
      <c r="O252" s="89"/>
    </row>
    <row r="253" s="9" customFormat="1" ht="38" customHeight="1" spans="1:15">
      <c r="A253" s="31">
        <v>231</v>
      </c>
      <c r="B253" s="31" t="s">
        <v>141</v>
      </c>
      <c r="C253" s="31" t="s">
        <v>335</v>
      </c>
      <c r="D253" s="31" t="s">
        <v>728</v>
      </c>
      <c r="E253" s="31" t="s">
        <v>132</v>
      </c>
      <c r="F253" s="31" t="s">
        <v>719</v>
      </c>
      <c r="G253" s="31" t="s">
        <v>751</v>
      </c>
      <c r="H253" s="31" t="s">
        <v>752</v>
      </c>
      <c r="I253" s="31" t="s">
        <v>753</v>
      </c>
      <c r="J253" s="31">
        <v>166.95</v>
      </c>
      <c r="K253" s="31" t="s">
        <v>326</v>
      </c>
      <c r="L253" s="31">
        <v>2025.01</v>
      </c>
      <c r="M253" s="31">
        <v>2025.12</v>
      </c>
      <c r="N253" s="31" t="s">
        <v>754</v>
      </c>
      <c r="O253" s="89"/>
    </row>
    <row r="254" s="9" customFormat="1" ht="30" customHeight="1" spans="1:15">
      <c r="A254" s="31">
        <v>232</v>
      </c>
      <c r="B254" s="31" t="s">
        <v>141</v>
      </c>
      <c r="C254" s="31" t="s">
        <v>335</v>
      </c>
      <c r="D254" s="31" t="s">
        <v>728</v>
      </c>
      <c r="E254" s="31" t="s">
        <v>132</v>
      </c>
      <c r="F254" s="31" t="s">
        <v>719</v>
      </c>
      <c r="G254" s="31" t="s">
        <v>755</v>
      </c>
      <c r="H254" s="31" t="s">
        <v>752</v>
      </c>
      <c r="I254" s="31" t="s">
        <v>756</v>
      </c>
      <c r="J254" s="31">
        <f>37.97+0.8</f>
        <v>38.77</v>
      </c>
      <c r="K254" s="31" t="s">
        <v>326</v>
      </c>
      <c r="L254" s="31">
        <v>2025.01</v>
      </c>
      <c r="M254" s="31">
        <v>2025.12</v>
      </c>
      <c r="N254" s="31" t="s">
        <v>757</v>
      </c>
      <c r="O254" s="89"/>
    </row>
    <row r="255" s="9" customFormat="1" ht="30" customHeight="1" spans="1:15">
      <c r="A255" s="31">
        <v>233</v>
      </c>
      <c r="B255" s="31" t="s">
        <v>141</v>
      </c>
      <c r="C255" s="31" t="s">
        <v>335</v>
      </c>
      <c r="D255" s="31" t="s">
        <v>728</v>
      </c>
      <c r="E255" s="31" t="s">
        <v>132</v>
      </c>
      <c r="F255" s="31" t="s">
        <v>719</v>
      </c>
      <c r="G255" s="31" t="s">
        <v>758</v>
      </c>
      <c r="H255" s="31" t="s">
        <v>759</v>
      </c>
      <c r="I255" s="31" t="s">
        <v>760</v>
      </c>
      <c r="J255" s="31">
        <v>395</v>
      </c>
      <c r="K255" s="31" t="s">
        <v>326</v>
      </c>
      <c r="L255" s="31">
        <v>2025.01</v>
      </c>
      <c r="M255" s="31">
        <v>2025.12</v>
      </c>
      <c r="N255" s="31" t="s">
        <v>761</v>
      </c>
      <c r="O255" s="82"/>
    </row>
    <row r="256" s="9" customFormat="1" ht="30" customHeight="1" spans="1:15">
      <c r="A256" s="31">
        <v>234</v>
      </c>
      <c r="B256" s="31" t="s">
        <v>141</v>
      </c>
      <c r="C256" s="31" t="s">
        <v>335</v>
      </c>
      <c r="D256" s="31" t="s">
        <v>762</v>
      </c>
      <c r="E256" s="31" t="s">
        <v>132</v>
      </c>
      <c r="F256" s="31" t="s">
        <v>719</v>
      </c>
      <c r="G256" s="31" t="s">
        <v>763</v>
      </c>
      <c r="H256" s="31" t="s">
        <v>759</v>
      </c>
      <c r="I256" s="31" t="s">
        <v>764</v>
      </c>
      <c r="J256" s="31">
        <v>355</v>
      </c>
      <c r="K256" s="31" t="s">
        <v>326</v>
      </c>
      <c r="L256" s="31">
        <v>2025.01</v>
      </c>
      <c r="M256" s="31">
        <v>2025.12</v>
      </c>
      <c r="N256" s="31" t="s">
        <v>765</v>
      </c>
      <c r="O256" s="82"/>
    </row>
    <row r="257" s="9" customFormat="1" ht="30" customHeight="1" spans="1:15">
      <c r="A257" s="31">
        <v>235</v>
      </c>
      <c r="B257" s="31" t="s">
        <v>141</v>
      </c>
      <c r="C257" s="31" t="s">
        <v>335</v>
      </c>
      <c r="D257" s="31" t="s">
        <v>593</v>
      </c>
      <c r="E257" s="31" t="s">
        <v>265</v>
      </c>
      <c r="F257" s="31" t="s">
        <v>719</v>
      </c>
      <c r="G257" s="31" t="s">
        <v>766</v>
      </c>
      <c r="H257" s="31" t="s">
        <v>740</v>
      </c>
      <c r="I257" s="31" t="s">
        <v>764</v>
      </c>
      <c r="J257" s="31">
        <v>35</v>
      </c>
      <c r="K257" s="31" t="s">
        <v>326</v>
      </c>
      <c r="L257" s="31">
        <v>2025.01</v>
      </c>
      <c r="M257" s="31">
        <v>2025.12</v>
      </c>
      <c r="N257" s="31" t="s">
        <v>767</v>
      </c>
      <c r="O257" s="82"/>
    </row>
    <row r="258" s="9" customFormat="1" ht="30" customHeight="1" spans="1:15">
      <c r="A258" s="31">
        <v>236</v>
      </c>
      <c r="B258" s="31" t="s">
        <v>141</v>
      </c>
      <c r="C258" s="31" t="s">
        <v>335</v>
      </c>
      <c r="D258" s="31" t="s">
        <v>297</v>
      </c>
      <c r="E258" s="31" t="s">
        <v>768</v>
      </c>
      <c r="F258" s="31" t="s">
        <v>719</v>
      </c>
      <c r="G258" s="31" t="s">
        <v>769</v>
      </c>
      <c r="H258" s="31" t="s">
        <v>748</v>
      </c>
      <c r="I258" s="31" t="s">
        <v>770</v>
      </c>
      <c r="J258" s="31">
        <v>12</v>
      </c>
      <c r="K258" s="31" t="s">
        <v>326</v>
      </c>
      <c r="L258" s="31">
        <v>2025.01</v>
      </c>
      <c r="M258" s="31">
        <v>2025.12</v>
      </c>
      <c r="N258" s="31" t="s">
        <v>771</v>
      </c>
      <c r="O258" s="95"/>
    </row>
    <row r="259" s="9" customFormat="1" ht="30" customHeight="1" spans="1:15">
      <c r="A259" s="31">
        <v>237</v>
      </c>
      <c r="B259" s="31" t="s">
        <v>141</v>
      </c>
      <c r="C259" s="31" t="s">
        <v>335</v>
      </c>
      <c r="D259" s="64" t="s">
        <v>161</v>
      </c>
      <c r="E259" s="31" t="s">
        <v>768</v>
      </c>
      <c r="F259" s="31" t="s">
        <v>719</v>
      </c>
      <c r="G259" s="31" t="s">
        <v>769</v>
      </c>
      <c r="H259" s="31" t="s">
        <v>748</v>
      </c>
      <c r="I259" s="31" t="s">
        <v>770</v>
      </c>
      <c r="J259" s="31">
        <v>60</v>
      </c>
      <c r="K259" s="31" t="s">
        <v>326</v>
      </c>
      <c r="L259" s="31">
        <v>2025.01</v>
      </c>
      <c r="M259" s="31">
        <v>2025.12</v>
      </c>
      <c r="N259" s="31" t="s">
        <v>772</v>
      </c>
      <c r="O259" s="95"/>
    </row>
    <row r="260" s="9" customFormat="1" ht="30" customHeight="1" spans="1:15">
      <c r="A260" s="31">
        <v>238</v>
      </c>
      <c r="B260" s="31" t="s">
        <v>141</v>
      </c>
      <c r="C260" s="31" t="s">
        <v>335</v>
      </c>
      <c r="D260" s="31" t="s">
        <v>773</v>
      </c>
      <c r="E260" s="31" t="s">
        <v>768</v>
      </c>
      <c r="F260" s="31" t="s">
        <v>719</v>
      </c>
      <c r="G260" s="31" t="s">
        <v>769</v>
      </c>
      <c r="H260" s="31" t="s">
        <v>748</v>
      </c>
      <c r="I260" s="31" t="s">
        <v>770</v>
      </c>
      <c r="J260" s="31">
        <v>12</v>
      </c>
      <c r="K260" s="31" t="s">
        <v>326</v>
      </c>
      <c r="L260" s="31">
        <v>2025.01</v>
      </c>
      <c r="M260" s="31">
        <v>2025.12</v>
      </c>
      <c r="N260" s="31" t="s">
        <v>774</v>
      </c>
      <c r="O260" s="95"/>
    </row>
    <row r="261" s="9" customFormat="1" ht="30" customHeight="1" spans="1:15">
      <c r="A261" s="31">
        <v>239</v>
      </c>
      <c r="B261" s="31" t="s">
        <v>141</v>
      </c>
      <c r="C261" s="31" t="s">
        <v>335</v>
      </c>
      <c r="D261" s="31" t="s">
        <v>199</v>
      </c>
      <c r="E261" s="31" t="s">
        <v>768</v>
      </c>
      <c r="F261" s="31" t="s">
        <v>719</v>
      </c>
      <c r="G261" s="31" t="s">
        <v>769</v>
      </c>
      <c r="H261" s="31" t="s">
        <v>748</v>
      </c>
      <c r="I261" s="31" t="s">
        <v>770</v>
      </c>
      <c r="J261" s="31">
        <v>12</v>
      </c>
      <c r="K261" s="31" t="s">
        <v>326</v>
      </c>
      <c r="L261" s="31">
        <v>2025.01</v>
      </c>
      <c r="M261" s="31">
        <v>2025.12</v>
      </c>
      <c r="N261" s="31" t="s">
        <v>775</v>
      </c>
      <c r="O261" s="95"/>
    </row>
    <row r="262" s="9" customFormat="1" ht="30" customHeight="1" spans="1:15">
      <c r="A262" s="31">
        <v>240</v>
      </c>
      <c r="B262" s="31" t="s">
        <v>141</v>
      </c>
      <c r="C262" s="31" t="s">
        <v>335</v>
      </c>
      <c r="D262" s="31" t="s">
        <v>190</v>
      </c>
      <c r="E262" s="31" t="s">
        <v>768</v>
      </c>
      <c r="F262" s="31" t="s">
        <v>719</v>
      </c>
      <c r="G262" s="31" t="s">
        <v>769</v>
      </c>
      <c r="H262" s="31" t="s">
        <v>748</v>
      </c>
      <c r="I262" s="31" t="s">
        <v>770</v>
      </c>
      <c r="J262" s="31">
        <v>20</v>
      </c>
      <c r="K262" s="31" t="s">
        <v>326</v>
      </c>
      <c r="L262" s="31">
        <v>2025.01</v>
      </c>
      <c r="M262" s="31">
        <v>2025.12</v>
      </c>
      <c r="N262" s="31" t="s">
        <v>776</v>
      </c>
      <c r="O262" s="95"/>
    </row>
    <row r="263" s="9" customFormat="1" ht="30" customHeight="1" spans="1:15">
      <c r="A263" s="31">
        <v>241</v>
      </c>
      <c r="B263" s="31" t="s">
        <v>141</v>
      </c>
      <c r="C263" s="31" t="s">
        <v>335</v>
      </c>
      <c r="D263" s="31" t="s">
        <v>194</v>
      </c>
      <c r="E263" s="31" t="s">
        <v>768</v>
      </c>
      <c r="F263" s="31" t="s">
        <v>719</v>
      </c>
      <c r="G263" s="31" t="s">
        <v>769</v>
      </c>
      <c r="H263" s="31" t="s">
        <v>748</v>
      </c>
      <c r="I263" s="31" t="s">
        <v>770</v>
      </c>
      <c r="J263" s="31">
        <v>14</v>
      </c>
      <c r="K263" s="31" t="s">
        <v>326</v>
      </c>
      <c r="L263" s="31">
        <v>2025.01</v>
      </c>
      <c r="M263" s="31">
        <v>2025.12</v>
      </c>
      <c r="N263" s="31" t="s">
        <v>777</v>
      </c>
      <c r="O263" s="95"/>
    </row>
    <row r="264" s="9" customFormat="1" ht="30" customHeight="1" spans="1:15">
      <c r="A264" s="31">
        <v>242</v>
      </c>
      <c r="B264" s="31" t="s">
        <v>141</v>
      </c>
      <c r="C264" s="31" t="s">
        <v>335</v>
      </c>
      <c r="D264" s="31" t="s">
        <v>182</v>
      </c>
      <c r="E264" s="31" t="s">
        <v>768</v>
      </c>
      <c r="F264" s="31" t="s">
        <v>719</v>
      </c>
      <c r="G264" s="31" t="s">
        <v>769</v>
      </c>
      <c r="H264" s="31" t="s">
        <v>748</v>
      </c>
      <c r="I264" s="31" t="s">
        <v>770</v>
      </c>
      <c r="J264" s="31">
        <v>12</v>
      </c>
      <c r="K264" s="31" t="s">
        <v>326</v>
      </c>
      <c r="L264" s="31">
        <v>2025.01</v>
      </c>
      <c r="M264" s="31">
        <v>2025.12</v>
      </c>
      <c r="N264" s="31" t="s">
        <v>778</v>
      </c>
      <c r="O264" s="95"/>
    </row>
    <row r="265" s="9" customFormat="1" ht="30" customHeight="1" spans="1:15">
      <c r="A265" s="31">
        <v>243</v>
      </c>
      <c r="B265" s="31" t="s">
        <v>141</v>
      </c>
      <c r="C265" s="31" t="s">
        <v>335</v>
      </c>
      <c r="D265" s="31" t="s">
        <v>420</v>
      </c>
      <c r="E265" s="31" t="s">
        <v>768</v>
      </c>
      <c r="F265" s="31" t="s">
        <v>719</v>
      </c>
      <c r="G265" s="31" t="s">
        <v>769</v>
      </c>
      <c r="H265" s="31" t="s">
        <v>748</v>
      </c>
      <c r="I265" s="31" t="s">
        <v>770</v>
      </c>
      <c r="J265" s="31">
        <v>8</v>
      </c>
      <c r="K265" s="31" t="s">
        <v>326</v>
      </c>
      <c r="L265" s="31">
        <v>2025.01</v>
      </c>
      <c r="M265" s="31">
        <v>2025.12</v>
      </c>
      <c r="N265" s="31" t="s">
        <v>779</v>
      </c>
      <c r="O265" s="95"/>
    </row>
    <row r="266" s="9" customFormat="1" ht="30" customHeight="1" spans="1:15">
      <c r="A266" s="31">
        <v>244</v>
      </c>
      <c r="B266" s="31" t="s">
        <v>141</v>
      </c>
      <c r="C266" s="31" t="s">
        <v>335</v>
      </c>
      <c r="D266" s="64" t="s">
        <v>222</v>
      </c>
      <c r="E266" s="31" t="s">
        <v>768</v>
      </c>
      <c r="F266" s="31" t="s">
        <v>719</v>
      </c>
      <c r="G266" s="31" t="s">
        <v>769</v>
      </c>
      <c r="H266" s="31" t="s">
        <v>748</v>
      </c>
      <c r="I266" s="31" t="s">
        <v>770</v>
      </c>
      <c r="J266" s="31">
        <v>4</v>
      </c>
      <c r="K266" s="31" t="s">
        <v>326</v>
      </c>
      <c r="L266" s="31">
        <v>2025.01</v>
      </c>
      <c r="M266" s="31">
        <v>2025.12</v>
      </c>
      <c r="N266" s="31" t="s">
        <v>780</v>
      </c>
      <c r="O266" s="95"/>
    </row>
    <row r="267" s="9" customFormat="1" ht="30" customHeight="1" spans="1:15">
      <c r="A267" s="31">
        <v>245</v>
      </c>
      <c r="B267" s="31" t="s">
        <v>141</v>
      </c>
      <c r="C267" s="31" t="s">
        <v>335</v>
      </c>
      <c r="D267" s="31" t="s">
        <v>368</v>
      </c>
      <c r="E267" s="31" t="s">
        <v>768</v>
      </c>
      <c r="F267" s="31" t="s">
        <v>719</v>
      </c>
      <c r="G267" s="31" t="s">
        <v>769</v>
      </c>
      <c r="H267" s="31" t="s">
        <v>748</v>
      </c>
      <c r="I267" s="31" t="s">
        <v>770</v>
      </c>
      <c r="J267" s="31">
        <v>2</v>
      </c>
      <c r="K267" s="31" t="s">
        <v>326</v>
      </c>
      <c r="L267" s="31">
        <v>2025.01</v>
      </c>
      <c r="M267" s="31">
        <v>2025.12</v>
      </c>
      <c r="N267" s="31" t="s">
        <v>781</v>
      </c>
      <c r="O267" s="95"/>
    </row>
    <row r="268" s="9" customFormat="1" ht="30" customHeight="1" spans="1:15">
      <c r="A268" s="31">
        <v>246</v>
      </c>
      <c r="B268" s="31" t="s">
        <v>141</v>
      </c>
      <c r="C268" s="31" t="s">
        <v>335</v>
      </c>
      <c r="D268" s="64" t="s">
        <v>323</v>
      </c>
      <c r="E268" s="31" t="s">
        <v>768</v>
      </c>
      <c r="F268" s="31" t="s">
        <v>719</v>
      </c>
      <c r="G268" s="31" t="s">
        <v>769</v>
      </c>
      <c r="H268" s="31" t="s">
        <v>748</v>
      </c>
      <c r="I268" s="31" t="s">
        <v>770</v>
      </c>
      <c r="J268" s="31">
        <v>10</v>
      </c>
      <c r="K268" s="31" t="s">
        <v>326</v>
      </c>
      <c r="L268" s="31">
        <v>2025.01</v>
      </c>
      <c r="M268" s="31">
        <v>2025.12</v>
      </c>
      <c r="N268" s="31" t="s">
        <v>782</v>
      </c>
      <c r="O268" s="95"/>
    </row>
    <row r="269" s="9" customFormat="1" ht="30" customHeight="1" spans="1:15">
      <c r="A269" s="31">
        <v>247</v>
      </c>
      <c r="B269" s="31" t="s">
        <v>141</v>
      </c>
      <c r="C269" s="31" t="s">
        <v>335</v>
      </c>
      <c r="D269" s="64" t="s">
        <v>233</v>
      </c>
      <c r="E269" s="31" t="s">
        <v>768</v>
      </c>
      <c r="F269" s="31" t="s">
        <v>719</v>
      </c>
      <c r="G269" s="31" t="s">
        <v>769</v>
      </c>
      <c r="H269" s="31" t="s">
        <v>748</v>
      </c>
      <c r="I269" s="31" t="s">
        <v>770</v>
      </c>
      <c r="J269" s="31">
        <v>24</v>
      </c>
      <c r="K269" s="31" t="s">
        <v>326</v>
      </c>
      <c r="L269" s="31">
        <v>2025.01</v>
      </c>
      <c r="M269" s="31">
        <v>2025.12</v>
      </c>
      <c r="N269" s="31" t="s">
        <v>783</v>
      </c>
      <c r="O269" s="95"/>
    </row>
    <row r="270" s="9" customFormat="1" ht="30" customHeight="1" spans="1:15">
      <c r="A270" s="31">
        <v>248</v>
      </c>
      <c r="B270" s="31" t="s">
        <v>141</v>
      </c>
      <c r="C270" s="31" t="s">
        <v>335</v>
      </c>
      <c r="D270" s="31" t="s">
        <v>332</v>
      </c>
      <c r="E270" s="31" t="s">
        <v>768</v>
      </c>
      <c r="F270" s="31" t="s">
        <v>719</v>
      </c>
      <c r="G270" s="31" t="s">
        <v>769</v>
      </c>
      <c r="H270" s="31" t="s">
        <v>748</v>
      </c>
      <c r="I270" s="31" t="s">
        <v>770</v>
      </c>
      <c r="J270" s="31">
        <v>10</v>
      </c>
      <c r="K270" s="31" t="s">
        <v>326</v>
      </c>
      <c r="L270" s="31">
        <v>2025.01</v>
      </c>
      <c r="M270" s="31">
        <v>2025.12</v>
      </c>
      <c r="N270" s="31" t="s">
        <v>784</v>
      </c>
      <c r="O270" s="95"/>
    </row>
    <row r="271" s="9" customFormat="1" ht="30" customHeight="1" spans="1:15">
      <c r="A271" s="31">
        <v>249</v>
      </c>
      <c r="B271" s="31" t="s">
        <v>141</v>
      </c>
      <c r="C271" s="31" t="s">
        <v>335</v>
      </c>
      <c r="D271" s="40" t="s">
        <v>186</v>
      </c>
      <c r="E271" s="31" t="s">
        <v>768</v>
      </c>
      <c r="F271" s="31" t="s">
        <v>719</v>
      </c>
      <c r="G271" s="31" t="s">
        <v>769</v>
      </c>
      <c r="H271" s="31" t="s">
        <v>748</v>
      </c>
      <c r="I271" s="31" t="s">
        <v>770</v>
      </c>
      <c r="J271" s="31">
        <v>4</v>
      </c>
      <c r="K271" s="31" t="s">
        <v>326</v>
      </c>
      <c r="L271" s="31">
        <v>2025.01</v>
      </c>
      <c r="M271" s="31">
        <v>2025.12</v>
      </c>
      <c r="N271" s="31" t="s">
        <v>785</v>
      </c>
      <c r="O271" s="95"/>
    </row>
    <row r="272" s="9" customFormat="1" ht="30" customHeight="1" spans="1:15">
      <c r="A272" s="31">
        <v>250</v>
      </c>
      <c r="B272" s="31" t="s">
        <v>141</v>
      </c>
      <c r="C272" s="31" t="s">
        <v>335</v>
      </c>
      <c r="D272" s="31" t="s">
        <v>173</v>
      </c>
      <c r="E272" s="31" t="s">
        <v>768</v>
      </c>
      <c r="F272" s="31" t="s">
        <v>719</v>
      </c>
      <c r="G272" s="31" t="s">
        <v>769</v>
      </c>
      <c r="H272" s="31" t="s">
        <v>748</v>
      </c>
      <c r="I272" s="31" t="s">
        <v>770</v>
      </c>
      <c r="J272" s="31">
        <v>6</v>
      </c>
      <c r="K272" s="31" t="s">
        <v>326</v>
      </c>
      <c r="L272" s="31">
        <v>2025.01</v>
      </c>
      <c r="M272" s="31">
        <v>2025.12</v>
      </c>
      <c r="N272" s="31" t="s">
        <v>786</v>
      </c>
      <c r="O272" s="95"/>
    </row>
    <row r="273" s="9" customFormat="1" ht="30" customHeight="1" spans="1:15">
      <c r="A273" s="31">
        <v>251</v>
      </c>
      <c r="B273" s="31" t="s">
        <v>141</v>
      </c>
      <c r="C273" s="31" t="s">
        <v>335</v>
      </c>
      <c r="D273" s="31" t="s">
        <v>593</v>
      </c>
      <c r="E273" s="31" t="s">
        <v>768</v>
      </c>
      <c r="F273" s="31" t="s">
        <v>719</v>
      </c>
      <c r="G273" s="31" t="s">
        <v>769</v>
      </c>
      <c r="H273" s="31" t="s">
        <v>748</v>
      </c>
      <c r="I273" s="31" t="s">
        <v>770</v>
      </c>
      <c r="J273" s="31">
        <v>16</v>
      </c>
      <c r="K273" s="31" t="s">
        <v>326</v>
      </c>
      <c r="L273" s="31">
        <v>2025.01</v>
      </c>
      <c r="M273" s="31">
        <v>2025.12</v>
      </c>
      <c r="N273" s="31" t="s">
        <v>787</v>
      </c>
      <c r="O273" s="95"/>
    </row>
    <row r="274" s="9" customFormat="1" ht="30" customHeight="1" spans="1:15">
      <c r="A274" s="31">
        <v>252</v>
      </c>
      <c r="B274" s="31" t="s">
        <v>141</v>
      </c>
      <c r="C274" s="31" t="s">
        <v>335</v>
      </c>
      <c r="D274" s="31" t="s">
        <v>168</v>
      </c>
      <c r="E274" s="31" t="s">
        <v>768</v>
      </c>
      <c r="F274" s="31" t="s">
        <v>719</v>
      </c>
      <c r="G274" s="31" t="s">
        <v>769</v>
      </c>
      <c r="H274" s="31" t="s">
        <v>748</v>
      </c>
      <c r="I274" s="31" t="s">
        <v>770</v>
      </c>
      <c r="J274" s="31">
        <v>8</v>
      </c>
      <c r="K274" s="31" t="s">
        <v>326</v>
      </c>
      <c r="L274" s="31">
        <v>2025.01</v>
      </c>
      <c r="M274" s="31">
        <v>2025.12</v>
      </c>
      <c r="N274" s="31" t="s">
        <v>788</v>
      </c>
      <c r="O274" s="95"/>
    </row>
    <row r="275" s="9" customFormat="1" ht="30" customHeight="1" spans="1:15">
      <c r="A275" s="31">
        <v>253</v>
      </c>
      <c r="B275" s="31" t="s">
        <v>141</v>
      </c>
      <c r="C275" s="31" t="s">
        <v>335</v>
      </c>
      <c r="D275" s="31" t="s">
        <v>215</v>
      </c>
      <c r="E275" s="31" t="s">
        <v>768</v>
      </c>
      <c r="F275" s="31" t="s">
        <v>719</v>
      </c>
      <c r="G275" s="31" t="s">
        <v>769</v>
      </c>
      <c r="H275" s="31" t="s">
        <v>748</v>
      </c>
      <c r="I275" s="31" t="s">
        <v>770</v>
      </c>
      <c r="J275" s="31">
        <v>16</v>
      </c>
      <c r="K275" s="31" t="s">
        <v>326</v>
      </c>
      <c r="L275" s="31">
        <v>2025.01</v>
      </c>
      <c r="M275" s="31">
        <v>2025.12</v>
      </c>
      <c r="N275" s="31" t="s">
        <v>789</v>
      </c>
      <c r="O275" s="95"/>
    </row>
    <row r="276" s="9" customFormat="1" ht="30" customHeight="1" spans="1:15">
      <c r="A276" s="31">
        <v>254</v>
      </c>
      <c r="B276" s="31" t="s">
        <v>141</v>
      </c>
      <c r="C276" s="31" t="s">
        <v>335</v>
      </c>
      <c r="D276" s="31" t="s">
        <v>790</v>
      </c>
      <c r="E276" s="31" t="s">
        <v>791</v>
      </c>
      <c r="F276" s="31" t="s">
        <v>719</v>
      </c>
      <c r="G276" s="31" t="s">
        <v>769</v>
      </c>
      <c r="H276" s="31" t="s">
        <v>748</v>
      </c>
      <c r="I276" s="31" t="s">
        <v>792</v>
      </c>
      <c r="J276" s="31">
        <v>20</v>
      </c>
      <c r="K276" s="31" t="s">
        <v>326</v>
      </c>
      <c r="L276" s="31">
        <v>2025.01</v>
      </c>
      <c r="M276" s="31">
        <v>2025.12</v>
      </c>
      <c r="N276" s="31" t="s">
        <v>793</v>
      </c>
      <c r="O276" s="82"/>
    </row>
    <row r="277" s="9" customFormat="1" ht="30" customHeight="1" spans="1:15">
      <c r="A277" s="31">
        <v>255</v>
      </c>
      <c r="B277" s="31" t="s">
        <v>141</v>
      </c>
      <c r="C277" s="31" t="s">
        <v>335</v>
      </c>
      <c r="D277" s="31" t="s">
        <v>297</v>
      </c>
      <c r="E277" s="31" t="s">
        <v>794</v>
      </c>
      <c r="F277" s="31" t="s">
        <v>719</v>
      </c>
      <c r="G277" s="31" t="s">
        <v>769</v>
      </c>
      <c r="H277" s="31" t="s">
        <v>748</v>
      </c>
      <c r="I277" s="31" t="s">
        <v>792</v>
      </c>
      <c r="J277" s="31">
        <v>12</v>
      </c>
      <c r="K277" s="31" t="s">
        <v>326</v>
      </c>
      <c r="L277" s="31">
        <v>2025.01</v>
      </c>
      <c r="M277" s="31">
        <v>2025.12</v>
      </c>
      <c r="N277" s="31" t="s">
        <v>795</v>
      </c>
      <c r="O277" s="82"/>
    </row>
    <row r="278" s="9" customFormat="1" ht="30" customHeight="1" spans="1:15">
      <c r="A278" s="31">
        <v>256</v>
      </c>
      <c r="B278" s="31" t="s">
        <v>141</v>
      </c>
      <c r="C278" s="31" t="s">
        <v>335</v>
      </c>
      <c r="D278" s="31" t="s">
        <v>178</v>
      </c>
      <c r="E278" s="31" t="s">
        <v>796</v>
      </c>
      <c r="F278" s="31" t="s">
        <v>719</v>
      </c>
      <c r="G278" s="31" t="s">
        <v>769</v>
      </c>
      <c r="H278" s="31" t="s">
        <v>748</v>
      </c>
      <c r="I278" s="31" t="s">
        <v>792</v>
      </c>
      <c r="J278" s="31">
        <v>20</v>
      </c>
      <c r="K278" s="31" t="s">
        <v>326</v>
      </c>
      <c r="L278" s="31">
        <v>2025.01</v>
      </c>
      <c r="M278" s="31">
        <v>2025.12</v>
      </c>
      <c r="N278" s="31" t="s">
        <v>797</v>
      </c>
      <c r="O278" s="82"/>
    </row>
    <row r="279" s="9" customFormat="1" ht="30" customHeight="1" spans="1:15">
      <c r="A279" s="31">
        <v>257</v>
      </c>
      <c r="B279" s="31" t="s">
        <v>141</v>
      </c>
      <c r="C279" s="31" t="s">
        <v>335</v>
      </c>
      <c r="D279" s="31" t="s">
        <v>420</v>
      </c>
      <c r="E279" s="31" t="s">
        <v>473</v>
      </c>
      <c r="F279" s="31" t="s">
        <v>719</v>
      </c>
      <c r="G279" s="31" t="s">
        <v>769</v>
      </c>
      <c r="H279" s="31" t="s">
        <v>748</v>
      </c>
      <c r="I279" s="31" t="s">
        <v>792</v>
      </c>
      <c r="J279" s="31">
        <v>20</v>
      </c>
      <c r="K279" s="31" t="s">
        <v>326</v>
      </c>
      <c r="L279" s="31">
        <v>2025.01</v>
      </c>
      <c r="M279" s="31">
        <v>2025.12</v>
      </c>
      <c r="N279" s="31" t="s">
        <v>798</v>
      </c>
      <c r="O279" s="82"/>
    </row>
    <row r="280" s="9" customFormat="1" ht="30" customHeight="1" spans="1:15">
      <c r="A280" s="31">
        <v>258</v>
      </c>
      <c r="B280" s="31" t="s">
        <v>141</v>
      </c>
      <c r="C280" s="31" t="s">
        <v>335</v>
      </c>
      <c r="D280" s="31" t="s">
        <v>194</v>
      </c>
      <c r="E280" s="31" t="s">
        <v>733</v>
      </c>
      <c r="F280" s="31" t="s">
        <v>719</v>
      </c>
      <c r="G280" s="31" t="s">
        <v>769</v>
      </c>
      <c r="H280" s="31" t="s">
        <v>748</v>
      </c>
      <c r="I280" s="31" t="s">
        <v>792</v>
      </c>
      <c r="J280" s="31">
        <v>20</v>
      </c>
      <c r="K280" s="31" t="s">
        <v>326</v>
      </c>
      <c r="L280" s="31">
        <v>2025.01</v>
      </c>
      <c r="M280" s="31">
        <v>2025.12</v>
      </c>
      <c r="N280" s="31" t="s">
        <v>799</v>
      </c>
      <c r="O280" s="82"/>
    </row>
    <row r="281" s="9" customFormat="1" ht="30" customHeight="1" spans="1:15">
      <c r="A281" s="31">
        <v>259</v>
      </c>
      <c r="B281" s="31" t="s">
        <v>141</v>
      </c>
      <c r="C281" s="31" t="s">
        <v>335</v>
      </c>
      <c r="D281" s="31" t="s">
        <v>215</v>
      </c>
      <c r="E281" s="31" t="s">
        <v>800</v>
      </c>
      <c r="F281" s="31" t="s">
        <v>719</v>
      </c>
      <c r="G281" s="31" t="s">
        <v>769</v>
      </c>
      <c r="H281" s="31" t="s">
        <v>748</v>
      </c>
      <c r="I281" s="31" t="s">
        <v>792</v>
      </c>
      <c r="J281" s="31">
        <f>1.2*20</f>
        <v>24</v>
      </c>
      <c r="K281" s="31" t="s">
        <v>326</v>
      </c>
      <c r="L281" s="31">
        <v>2025.01</v>
      </c>
      <c r="M281" s="31">
        <v>2025.12</v>
      </c>
      <c r="N281" s="31" t="s">
        <v>801</v>
      </c>
      <c r="O281" s="82"/>
    </row>
    <row r="282" s="9" customFormat="1" ht="30" customHeight="1" spans="1:15">
      <c r="A282" s="31">
        <v>260</v>
      </c>
      <c r="B282" s="31" t="s">
        <v>141</v>
      </c>
      <c r="C282" s="31" t="s">
        <v>335</v>
      </c>
      <c r="D282" s="31" t="s">
        <v>173</v>
      </c>
      <c r="E282" s="31" t="s">
        <v>802</v>
      </c>
      <c r="F282" s="31" t="s">
        <v>719</v>
      </c>
      <c r="G282" s="31" t="s">
        <v>769</v>
      </c>
      <c r="H282" s="31" t="s">
        <v>748</v>
      </c>
      <c r="I282" s="31" t="s">
        <v>792</v>
      </c>
      <c r="J282" s="31">
        <f>1.5*20</f>
        <v>30</v>
      </c>
      <c r="K282" s="31" t="s">
        <v>326</v>
      </c>
      <c r="L282" s="31">
        <v>2025.01</v>
      </c>
      <c r="M282" s="31">
        <v>2025.12</v>
      </c>
      <c r="N282" s="31" t="s">
        <v>803</v>
      </c>
      <c r="O282" s="82"/>
    </row>
    <row r="283" s="9" customFormat="1" ht="30" customHeight="1" spans="1:15">
      <c r="A283" s="31">
        <v>261</v>
      </c>
      <c r="B283" s="31" t="s">
        <v>141</v>
      </c>
      <c r="C283" s="31" t="s">
        <v>335</v>
      </c>
      <c r="D283" s="31" t="s">
        <v>593</v>
      </c>
      <c r="E283" s="31" t="s">
        <v>698</v>
      </c>
      <c r="F283" s="31" t="s">
        <v>719</v>
      </c>
      <c r="G283" s="31" t="s">
        <v>769</v>
      </c>
      <c r="H283" s="31" t="s">
        <v>748</v>
      </c>
      <c r="I283" s="31" t="s">
        <v>792</v>
      </c>
      <c r="J283" s="31">
        <f>0.7*20</f>
        <v>14</v>
      </c>
      <c r="K283" s="31" t="s">
        <v>326</v>
      </c>
      <c r="L283" s="31">
        <v>2025.01</v>
      </c>
      <c r="M283" s="31">
        <v>2025.12</v>
      </c>
      <c r="N283" s="31" t="s">
        <v>804</v>
      </c>
      <c r="O283" s="82"/>
    </row>
    <row r="284" s="9" customFormat="1" ht="30" customHeight="1" spans="1:15">
      <c r="A284" s="31">
        <v>262</v>
      </c>
      <c r="B284" s="31" t="s">
        <v>141</v>
      </c>
      <c r="C284" s="31" t="s">
        <v>335</v>
      </c>
      <c r="D284" s="31" t="s">
        <v>182</v>
      </c>
      <c r="E284" s="31" t="s">
        <v>805</v>
      </c>
      <c r="F284" s="31" t="s">
        <v>719</v>
      </c>
      <c r="G284" s="31" t="s">
        <v>769</v>
      </c>
      <c r="H284" s="31" t="s">
        <v>748</v>
      </c>
      <c r="I284" s="31" t="s">
        <v>792</v>
      </c>
      <c r="J284" s="31">
        <v>20</v>
      </c>
      <c r="K284" s="31" t="s">
        <v>326</v>
      </c>
      <c r="L284" s="31">
        <v>2025.01</v>
      </c>
      <c r="M284" s="31">
        <v>2025.12</v>
      </c>
      <c r="N284" s="31" t="s">
        <v>799</v>
      </c>
      <c r="O284" s="82"/>
    </row>
    <row r="285" s="9" customFormat="1" ht="30" customHeight="1" spans="1:15">
      <c r="A285" s="31">
        <v>263</v>
      </c>
      <c r="B285" s="31" t="s">
        <v>141</v>
      </c>
      <c r="C285" s="31" t="s">
        <v>335</v>
      </c>
      <c r="D285" s="31" t="s">
        <v>168</v>
      </c>
      <c r="E285" s="31" t="s">
        <v>768</v>
      </c>
      <c r="F285" s="31" t="s">
        <v>719</v>
      </c>
      <c r="G285" s="31" t="s">
        <v>769</v>
      </c>
      <c r="H285" s="31" t="s">
        <v>748</v>
      </c>
      <c r="I285" s="31" t="s">
        <v>792</v>
      </c>
      <c r="J285" s="31">
        <v>20</v>
      </c>
      <c r="K285" s="31" t="s">
        <v>326</v>
      </c>
      <c r="L285" s="31">
        <v>2025.01</v>
      </c>
      <c r="M285" s="31">
        <v>2025.12</v>
      </c>
      <c r="N285" s="31" t="s">
        <v>806</v>
      </c>
      <c r="O285" s="82"/>
    </row>
    <row r="286" s="2" customFormat="1" ht="27" customHeight="1" spans="1:15">
      <c r="A286" s="25" t="s">
        <v>31</v>
      </c>
      <c r="B286" s="25" t="s">
        <v>807</v>
      </c>
      <c r="C286" s="80"/>
      <c r="D286" s="29"/>
      <c r="E286" s="29"/>
      <c r="F286" s="29"/>
      <c r="G286" s="29"/>
      <c r="H286" s="81"/>
      <c r="I286" s="29"/>
      <c r="J286" s="54">
        <v>1000</v>
      </c>
      <c r="K286" s="29"/>
      <c r="L286" s="29"/>
      <c r="M286" s="29"/>
      <c r="N286" s="29"/>
      <c r="O286" s="29"/>
    </row>
    <row r="287" s="3" customFormat="1" ht="54" customHeight="1" spans="1:15">
      <c r="A287" s="30">
        <v>264</v>
      </c>
      <c r="B287" s="31" t="s">
        <v>22</v>
      </c>
      <c r="C287" s="64" t="s">
        <v>808</v>
      </c>
      <c r="D287" s="31" t="s">
        <v>809</v>
      </c>
      <c r="E287" s="31" t="s">
        <v>810</v>
      </c>
      <c r="F287" s="31" t="s">
        <v>811</v>
      </c>
      <c r="G287" s="31" t="s">
        <v>812</v>
      </c>
      <c r="H287" s="31" t="s">
        <v>813</v>
      </c>
      <c r="I287" s="31" t="s">
        <v>38</v>
      </c>
      <c r="J287" s="30">
        <v>200</v>
      </c>
      <c r="K287" s="31" t="s">
        <v>29</v>
      </c>
      <c r="L287" s="52">
        <v>2025.05</v>
      </c>
      <c r="M287" s="52">
        <v>2025.12</v>
      </c>
      <c r="N287" s="31" t="s">
        <v>814</v>
      </c>
      <c r="O287" s="31"/>
    </row>
    <row r="288" s="3" customFormat="1" ht="63" customHeight="1" spans="1:15">
      <c r="A288" s="30">
        <v>265</v>
      </c>
      <c r="B288" s="31" t="s">
        <v>22</v>
      </c>
      <c r="C288" s="64" t="s">
        <v>808</v>
      </c>
      <c r="D288" s="31" t="s">
        <v>809</v>
      </c>
      <c r="E288" s="31" t="s">
        <v>815</v>
      </c>
      <c r="F288" s="31" t="s">
        <v>811</v>
      </c>
      <c r="G288" s="31" t="s">
        <v>816</v>
      </c>
      <c r="H288" s="31" t="s">
        <v>817</v>
      </c>
      <c r="I288" s="31" t="s">
        <v>38</v>
      </c>
      <c r="J288" s="30">
        <v>80</v>
      </c>
      <c r="K288" s="31" t="s">
        <v>29</v>
      </c>
      <c r="L288" s="52">
        <v>2025.05</v>
      </c>
      <c r="M288" s="52">
        <v>2025.12</v>
      </c>
      <c r="N288" s="31" t="s">
        <v>818</v>
      </c>
      <c r="O288" s="31"/>
    </row>
    <row r="289" s="3" customFormat="1" ht="52" customHeight="1" spans="1:15">
      <c r="A289" s="30">
        <v>266</v>
      </c>
      <c r="B289" s="31" t="s">
        <v>22</v>
      </c>
      <c r="C289" s="64" t="s">
        <v>808</v>
      </c>
      <c r="D289" s="31" t="s">
        <v>819</v>
      </c>
      <c r="E289" s="31" t="s">
        <v>820</v>
      </c>
      <c r="F289" s="31" t="s">
        <v>811</v>
      </c>
      <c r="G289" s="31" t="s">
        <v>821</v>
      </c>
      <c r="H289" s="31" t="s">
        <v>822</v>
      </c>
      <c r="I289" s="31" t="s">
        <v>38</v>
      </c>
      <c r="J289" s="30">
        <v>300</v>
      </c>
      <c r="K289" s="31" t="s">
        <v>29</v>
      </c>
      <c r="L289" s="52">
        <v>2025.05</v>
      </c>
      <c r="M289" s="52">
        <v>2025.12</v>
      </c>
      <c r="N289" s="31" t="s">
        <v>823</v>
      </c>
      <c r="O289" s="31"/>
    </row>
    <row r="290" s="3" customFormat="1" ht="63" customHeight="1" spans="1:15">
      <c r="A290" s="30">
        <v>267</v>
      </c>
      <c r="B290" s="31" t="s">
        <v>22</v>
      </c>
      <c r="C290" s="64" t="s">
        <v>808</v>
      </c>
      <c r="D290" s="31" t="s">
        <v>576</v>
      </c>
      <c r="E290" s="31" t="s">
        <v>824</v>
      </c>
      <c r="F290" s="31" t="s">
        <v>811</v>
      </c>
      <c r="G290" s="31" t="s">
        <v>825</v>
      </c>
      <c r="H290" s="31" t="s">
        <v>826</v>
      </c>
      <c r="I290" s="31" t="s">
        <v>38</v>
      </c>
      <c r="J290" s="30">
        <v>55</v>
      </c>
      <c r="K290" s="31" t="s">
        <v>29</v>
      </c>
      <c r="L290" s="52">
        <v>2025.05</v>
      </c>
      <c r="M290" s="52">
        <v>2025.12</v>
      </c>
      <c r="N290" s="31" t="s">
        <v>827</v>
      </c>
      <c r="O290" s="31"/>
    </row>
    <row r="291" s="3" customFormat="1" ht="66" customHeight="1" spans="1:15">
      <c r="A291" s="30">
        <v>268</v>
      </c>
      <c r="B291" s="31" t="s">
        <v>22</v>
      </c>
      <c r="C291" s="64" t="s">
        <v>808</v>
      </c>
      <c r="D291" s="31" t="s">
        <v>517</v>
      </c>
      <c r="E291" s="31" t="s">
        <v>828</v>
      </c>
      <c r="F291" s="31" t="s">
        <v>811</v>
      </c>
      <c r="G291" s="31" t="s">
        <v>829</v>
      </c>
      <c r="H291" s="31" t="s">
        <v>830</v>
      </c>
      <c r="I291" s="31" t="s">
        <v>38</v>
      </c>
      <c r="J291" s="30">
        <v>25</v>
      </c>
      <c r="K291" s="31" t="s">
        <v>29</v>
      </c>
      <c r="L291" s="52">
        <v>2025.05</v>
      </c>
      <c r="M291" s="52">
        <v>2025.12</v>
      </c>
      <c r="N291" s="31" t="s">
        <v>831</v>
      </c>
      <c r="O291" s="31"/>
    </row>
    <row r="292" s="3" customFormat="1" ht="60" customHeight="1" spans="1:15">
      <c r="A292" s="30">
        <v>269</v>
      </c>
      <c r="B292" s="31" t="s">
        <v>22</v>
      </c>
      <c r="C292" s="64" t="s">
        <v>808</v>
      </c>
      <c r="D292" s="31" t="s">
        <v>539</v>
      </c>
      <c r="E292" s="31" t="s">
        <v>832</v>
      </c>
      <c r="F292" s="31" t="s">
        <v>811</v>
      </c>
      <c r="G292" s="31" t="s">
        <v>833</v>
      </c>
      <c r="H292" s="31" t="s">
        <v>834</v>
      </c>
      <c r="I292" s="31" t="s">
        <v>38</v>
      </c>
      <c r="J292" s="30">
        <v>20</v>
      </c>
      <c r="K292" s="31" t="s">
        <v>29</v>
      </c>
      <c r="L292" s="52">
        <v>2025.05</v>
      </c>
      <c r="M292" s="52">
        <v>2025.12</v>
      </c>
      <c r="N292" s="31" t="s">
        <v>835</v>
      </c>
      <c r="O292" s="31"/>
    </row>
    <row r="293" s="3" customFormat="1" ht="60" customHeight="1" spans="1:15">
      <c r="A293" s="30">
        <v>270</v>
      </c>
      <c r="B293" s="31" t="s">
        <v>22</v>
      </c>
      <c r="C293" s="64" t="s">
        <v>808</v>
      </c>
      <c r="D293" s="31" t="s">
        <v>539</v>
      </c>
      <c r="E293" s="31" t="s">
        <v>836</v>
      </c>
      <c r="F293" s="31" t="s">
        <v>811</v>
      </c>
      <c r="G293" s="31" t="s">
        <v>837</v>
      </c>
      <c r="H293" s="31" t="s">
        <v>838</v>
      </c>
      <c r="I293" s="31" t="s">
        <v>38</v>
      </c>
      <c r="J293" s="30">
        <v>30</v>
      </c>
      <c r="K293" s="31" t="s">
        <v>29</v>
      </c>
      <c r="L293" s="52">
        <v>2025.05</v>
      </c>
      <c r="M293" s="52">
        <v>2025.12</v>
      </c>
      <c r="N293" s="31" t="s">
        <v>839</v>
      </c>
      <c r="O293" s="31"/>
    </row>
    <row r="294" s="3" customFormat="1" ht="63" customHeight="1" spans="1:15">
      <c r="A294" s="30">
        <v>271</v>
      </c>
      <c r="B294" s="31" t="s">
        <v>22</v>
      </c>
      <c r="C294" s="64" t="s">
        <v>808</v>
      </c>
      <c r="D294" s="31" t="s">
        <v>840</v>
      </c>
      <c r="E294" s="31" t="s">
        <v>841</v>
      </c>
      <c r="F294" s="31" t="s">
        <v>811</v>
      </c>
      <c r="G294" s="31" t="s">
        <v>842</v>
      </c>
      <c r="H294" s="31" t="s">
        <v>843</v>
      </c>
      <c r="I294" s="31" t="s">
        <v>38</v>
      </c>
      <c r="J294" s="30">
        <v>80</v>
      </c>
      <c r="K294" s="31" t="s">
        <v>29</v>
      </c>
      <c r="L294" s="52">
        <v>2025.05</v>
      </c>
      <c r="M294" s="52">
        <v>2025.12</v>
      </c>
      <c r="N294" s="31" t="s">
        <v>844</v>
      </c>
      <c r="O294" s="53"/>
    </row>
    <row r="295" s="3" customFormat="1" ht="46" customHeight="1" spans="1:15">
      <c r="A295" s="30">
        <v>272</v>
      </c>
      <c r="B295" s="31" t="s">
        <v>22</v>
      </c>
      <c r="C295" s="64" t="s">
        <v>808</v>
      </c>
      <c r="D295" s="31" t="s">
        <v>845</v>
      </c>
      <c r="E295" s="31" t="s">
        <v>846</v>
      </c>
      <c r="F295" s="31" t="s">
        <v>811</v>
      </c>
      <c r="G295" s="31" t="s">
        <v>847</v>
      </c>
      <c r="H295" s="31" t="s">
        <v>848</v>
      </c>
      <c r="I295" s="31" t="s">
        <v>38</v>
      </c>
      <c r="J295" s="30">
        <v>50</v>
      </c>
      <c r="K295" s="31" t="s">
        <v>29</v>
      </c>
      <c r="L295" s="52">
        <v>2025.05</v>
      </c>
      <c r="M295" s="52">
        <v>2025.12</v>
      </c>
      <c r="N295" s="31" t="s">
        <v>849</v>
      </c>
      <c r="O295" s="53"/>
    </row>
    <row r="296" s="3" customFormat="1" ht="51" customHeight="1" spans="1:15">
      <c r="A296" s="30">
        <v>273</v>
      </c>
      <c r="B296" s="31" t="s">
        <v>22</v>
      </c>
      <c r="C296" s="64" t="s">
        <v>808</v>
      </c>
      <c r="D296" s="31" t="s">
        <v>850</v>
      </c>
      <c r="E296" s="31" t="s">
        <v>851</v>
      </c>
      <c r="F296" s="31" t="s">
        <v>811</v>
      </c>
      <c r="G296" s="31" t="s">
        <v>852</v>
      </c>
      <c r="H296" s="31" t="s">
        <v>853</v>
      </c>
      <c r="I296" s="31" t="s">
        <v>38</v>
      </c>
      <c r="J296" s="30">
        <v>20</v>
      </c>
      <c r="K296" s="31" t="s">
        <v>29</v>
      </c>
      <c r="L296" s="52">
        <v>2025.05</v>
      </c>
      <c r="M296" s="52">
        <v>2025.12</v>
      </c>
      <c r="N296" s="31" t="s">
        <v>854</v>
      </c>
      <c r="O296" s="53"/>
    </row>
    <row r="297" s="3" customFormat="1" ht="76" customHeight="1" spans="1:15">
      <c r="A297" s="30">
        <v>274</v>
      </c>
      <c r="B297" s="31" t="s">
        <v>22</v>
      </c>
      <c r="C297" s="64" t="s">
        <v>808</v>
      </c>
      <c r="D297" s="31" t="s">
        <v>568</v>
      </c>
      <c r="E297" s="31" t="s">
        <v>855</v>
      </c>
      <c r="F297" s="31" t="s">
        <v>811</v>
      </c>
      <c r="G297" s="31" t="s">
        <v>856</v>
      </c>
      <c r="H297" s="31" t="s">
        <v>857</v>
      </c>
      <c r="I297" s="31" t="s">
        <v>38</v>
      </c>
      <c r="J297" s="30">
        <v>30</v>
      </c>
      <c r="K297" s="31" t="s">
        <v>29</v>
      </c>
      <c r="L297" s="52">
        <v>2025.05</v>
      </c>
      <c r="M297" s="52">
        <v>2025.12</v>
      </c>
      <c r="N297" s="31" t="s">
        <v>858</v>
      </c>
      <c r="O297" s="53"/>
    </row>
    <row r="298" s="3" customFormat="1" ht="51" customHeight="1" spans="1:15">
      <c r="A298" s="30">
        <v>275</v>
      </c>
      <c r="B298" s="31" t="s">
        <v>22</v>
      </c>
      <c r="C298" s="64" t="s">
        <v>808</v>
      </c>
      <c r="D298" s="31" t="s">
        <v>543</v>
      </c>
      <c r="E298" s="31" t="s">
        <v>859</v>
      </c>
      <c r="F298" s="31" t="s">
        <v>811</v>
      </c>
      <c r="G298" s="31" t="s">
        <v>860</v>
      </c>
      <c r="H298" s="31" t="s">
        <v>861</v>
      </c>
      <c r="I298" s="31" t="s">
        <v>38</v>
      </c>
      <c r="J298" s="30">
        <v>50</v>
      </c>
      <c r="K298" s="31" t="s">
        <v>29</v>
      </c>
      <c r="L298" s="52">
        <v>2025.05</v>
      </c>
      <c r="M298" s="52">
        <v>2025.12</v>
      </c>
      <c r="N298" s="31" t="s">
        <v>862</v>
      </c>
      <c r="O298" s="53"/>
    </row>
    <row r="299" s="3" customFormat="1" ht="50" customHeight="1" spans="1:15">
      <c r="A299" s="30">
        <v>276</v>
      </c>
      <c r="B299" s="31" t="s">
        <v>22</v>
      </c>
      <c r="C299" s="64" t="s">
        <v>808</v>
      </c>
      <c r="D299" s="31" t="s">
        <v>809</v>
      </c>
      <c r="E299" s="31" t="s">
        <v>863</v>
      </c>
      <c r="F299" s="31" t="s">
        <v>811</v>
      </c>
      <c r="G299" s="31" t="s">
        <v>864</v>
      </c>
      <c r="H299" s="31" t="s">
        <v>865</v>
      </c>
      <c r="I299" s="31" t="s">
        <v>38</v>
      </c>
      <c r="J299" s="30">
        <v>60</v>
      </c>
      <c r="K299" s="31" t="s">
        <v>29</v>
      </c>
      <c r="L299" s="52">
        <v>2025.05</v>
      </c>
      <c r="M299" s="52">
        <v>2025.12</v>
      </c>
      <c r="N299" s="31" t="s">
        <v>866</v>
      </c>
      <c r="O299" s="53"/>
    </row>
    <row r="300" s="2" customFormat="1" ht="40.5" customHeight="1" spans="1:15">
      <c r="A300" s="25" t="s">
        <v>110</v>
      </c>
      <c r="B300" s="25" t="s">
        <v>867</v>
      </c>
      <c r="C300" s="80"/>
      <c r="D300" s="29"/>
      <c r="E300" s="29"/>
      <c r="F300" s="29"/>
      <c r="G300" s="29"/>
      <c r="H300" s="81"/>
      <c r="I300" s="29"/>
      <c r="J300" s="54">
        <v>500</v>
      </c>
      <c r="K300" s="29"/>
      <c r="L300" s="29"/>
      <c r="M300" s="29"/>
      <c r="N300" s="29"/>
      <c r="O300" s="29"/>
    </row>
    <row r="301" s="3" customFormat="1" ht="79" customHeight="1" spans="1:15">
      <c r="A301" s="30">
        <v>277</v>
      </c>
      <c r="B301" s="31" t="s">
        <v>22</v>
      </c>
      <c r="C301" s="64" t="s">
        <v>808</v>
      </c>
      <c r="D301" s="31" t="s">
        <v>868</v>
      </c>
      <c r="E301" s="67" t="s">
        <v>869</v>
      </c>
      <c r="F301" s="35" t="s">
        <v>719</v>
      </c>
      <c r="G301" s="64" t="s">
        <v>870</v>
      </c>
      <c r="H301" s="35" t="s">
        <v>871</v>
      </c>
      <c r="I301" s="35" t="s">
        <v>872</v>
      </c>
      <c r="J301" s="96">
        <v>92</v>
      </c>
      <c r="K301" s="31" t="s">
        <v>29</v>
      </c>
      <c r="L301" s="52">
        <v>2025.05</v>
      </c>
      <c r="M301" s="52">
        <v>2025.12</v>
      </c>
      <c r="N301" s="31" t="s">
        <v>873</v>
      </c>
      <c r="O301" s="53"/>
    </row>
    <row r="302" s="3" customFormat="1" ht="78" customHeight="1" spans="1:15">
      <c r="A302" s="30">
        <v>278</v>
      </c>
      <c r="B302" s="31" t="s">
        <v>22</v>
      </c>
      <c r="C302" s="64" t="s">
        <v>808</v>
      </c>
      <c r="D302" s="31" t="s">
        <v>868</v>
      </c>
      <c r="E302" s="67" t="s">
        <v>215</v>
      </c>
      <c r="F302" s="35" t="s">
        <v>719</v>
      </c>
      <c r="G302" s="64" t="s">
        <v>874</v>
      </c>
      <c r="H302" s="35" t="s">
        <v>875</v>
      </c>
      <c r="I302" s="35" t="s">
        <v>872</v>
      </c>
      <c r="J302" s="67">
        <v>97</v>
      </c>
      <c r="K302" s="31" t="s">
        <v>29</v>
      </c>
      <c r="L302" s="52">
        <v>2025.05</v>
      </c>
      <c r="M302" s="52">
        <v>2025.12</v>
      </c>
      <c r="N302" s="31" t="s">
        <v>873</v>
      </c>
      <c r="O302" s="53"/>
    </row>
    <row r="303" s="3" customFormat="1" ht="93" customHeight="1" spans="1:15">
      <c r="A303" s="30">
        <v>279</v>
      </c>
      <c r="B303" s="31" t="s">
        <v>22</v>
      </c>
      <c r="C303" s="64" t="s">
        <v>808</v>
      </c>
      <c r="D303" s="31" t="s">
        <v>868</v>
      </c>
      <c r="E303" s="67" t="s">
        <v>168</v>
      </c>
      <c r="F303" s="35" t="s">
        <v>719</v>
      </c>
      <c r="G303" s="64" t="s">
        <v>876</v>
      </c>
      <c r="H303" s="35" t="s">
        <v>877</v>
      </c>
      <c r="I303" s="35" t="s">
        <v>872</v>
      </c>
      <c r="J303" s="67">
        <v>2</v>
      </c>
      <c r="K303" s="31" t="s">
        <v>29</v>
      </c>
      <c r="L303" s="52">
        <v>2025.05</v>
      </c>
      <c r="M303" s="52">
        <v>2025.12</v>
      </c>
      <c r="N303" s="31" t="s">
        <v>873</v>
      </c>
      <c r="O303" s="53"/>
    </row>
    <row r="304" s="3" customFormat="1" ht="82" customHeight="1" spans="1:15">
      <c r="A304" s="30">
        <v>280</v>
      </c>
      <c r="B304" s="31" t="s">
        <v>22</v>
      </c>
      <c r="C304" s="64" t="s">
        <v>808</v>
      </c>
      <c r="D304" s="31" t="s">
        <v>868</v>
      </c>
      <c r="E304" s="67" t="s">
        <v>161</v>
      </c>
      <c r="F304" s="35" t="s">
        <v>719</v>
      </c>
      <c r="G304" s="64" t="s">
        <v>878</v>
      </c>
      <c r="H304" s="35" t="s">
        <v>879</v>
      </c>
      <c r="I304" s="35" t="s">
        <v>872</v>
      </c>
      <c r="J304" s="96">
        <v>38</v>
      </c>
      <c r="K304" s="31" t="s">
        <v>29</v>
      </c>
      <c r="L304" s="52">
        <v>2025.05</v>
      </c>
      <c r="M304" s="52">
        <v>2025.12</v>
      </c>
      <c r="N304" s="31" t="s">
        <v>873</v>
      </c>
      <c r="O304" s="53"/>
    </row>
    <row r="305" s="3" customFormat="1" ht="81" customHeight="1" spans="1:15">
      <c r="A305" s="30">
        <v>281</v>
      </c>
      <c r="B305" s="31" t="s">
        <v>22</v>
      </c>
      <c r="C305" s="64" t="s">
        <v>808</v>
      </c>
      <c r="D305" s="31" t="s">
        <v>868</v>
      </c>
      <c r="E305" s="67" t="s">
        <v>203</v>
      </c>
      <c r="F305" s="35" t="s">
        <v>719</v>
      </c>
      <c r="G305" s="64" t="s">
        <v>880</v>
      </c>
      <c r="H305" s="35" t="s">
        <v>881</v>
      </c>
      <c r="I305" s="35" t="s">
        <v>872</v>
      </c>
      <c r="J305" s="96">
        <v>94</v>
      </c>
      <c r="K305" s="31" t="s">
        <v>29</v>
      </c>
      <c r="L305" s="52">
        <v>2025.05</v>
      </c>
      <c r="M305" s="52">
        <v>2025.12</v>
      </c>
      <c r="N305" s="31" t="s">
        <v>873</v>
      </c>
      <c r="O305" s="53"/>
    </row>
    <row r="306" s="3" customFormat="1" ht="82" customHeight="1" spans="1:15">
      <c r="A306" s="30">
        <v>282</v>
      </c>
      <c r="B306" s="31" t="s">
        <v>22</v>
      </c>
      <c r="C306" s="64" t="s">
        <v>808</v>
      </c>
      <c r="D306" s="31" t="s">
        <v>868</v>
      </c>
      <c r="E306" s="67" t="s">
        <v>882</v>
      </c>
      <c r="F306" s="35" t="s">
        <v>719</v>
      </c>
      <c r="G306" s="35" t="s">
        <v>883</v>
      </c>
      <c r="H306" s="35" t="s">
        <v>884</v>
      </c>
      <c r="I306" s="35" t="s">
        <v>872</v>
      </c>
      <c r="J306" s="96">
        <v>95</v>
      </c>
      <c r="K306" s="31" t="s">
        <v>29</v>
      </c>
      <c r="L306" s="52">
        <v>2025.05</v>
      </c>
      <c r="M306" s="52">
        <v>2025.12</v>
      </c>
      <c r="N306" s="31" t="s">
        <v>873</v>
      </c>
      <c r="O306" s="53"/>
    </row>
    <row r="307" s="3" customFormat="1" ht="81" customHeight="1" spans="1:15">
      <c r="A307" s="30">
        <v>283</v>
      </c>
      <c r="B307" s="31" t="s">
        <v>22</v>
      </c>
      <c r="C307" s="64" t="s">
        <v>808</v>
      </c>
      <c r="D307" s="31" t="s">
        <v>868</v>
      </c>
      <c r="E307" s="91" t="s">
        <v>885</v>
      </c>
      <c r="F307" s="35" t="s">
        <v>719</v>
      </c>
      <c r="G307" s="64" t="s">
        <v>886</v>
      </c>
      <c r="H307" s="35" t="s">
        <v>887</v>
      </c>
      <c r="I307" s="35" t="s">
        <v>872</v>
      </c>
      <c r="J307" s="96">
        <v>82</v>
      </c>
      <c r="K307" s="31" t="s">
        <v>29</v>
      </c>
      <c r="L307" s="52">
        <v>2025.05</v>
      </c>
      <c r="M307" s="52">
        <v>2025.12</v>
      </c>
      <c r="N307" s="31" t="s">
        <v>873</v>
      </c>
      <c r="O307" s="53"/>
    </row>
    <row r="308" s="2" customFormat="1" ht="27" customHeight="1" spans="1:15">
      <c r="A308" s="92" t="s">
        <v>888</v>
      </c>
      <c r="B308" s="25" t="s">
        <v>889</v>
      </c>
      <c r="C308" s="80"/>
      <c r="D308" s="29"/>
      <c r="E308" s="29"/>
      <c r="F308" s="29"/>
      <c r="G308" s="29"/>
      <c r="H308" s="81"/>
      <c r="I308" s="29"/>
      <c r="J308" s="54">
        <f>SUM(J309:J359)</f>
        <v>2290</v>
      </c>
      <c r="K308" s="29"/>
      <c r="L308" s="29"/>
      <c r="M308" s="29"/>
      <c r="N308" s="29"/>
      <c r="O308" s="29"/>
    </row>
    <row r="309" s="3" customFormat="1" ht="45" customHeight="1" spans="1:15">
      <c r="A309" s="30">
        <v>284</v>
      </c>
      <c r="B309" s="31" t="s">
        <v>22</v>
      </c>
      <c r="C309" s="31" t="s">
        <v>33</v>
      </c>
      <c r="D309" s="31" t="s">
        <v>226</v>
      </c>
      <c r="E309" s="31" t="s">
        <v>890</v>
      </c>
      <c r="F309" s="31" t="s">
        <v>811</v>
      </c>
      <c r="G309" s="31" t="s">
        <v>891</v>
      </c>
      <c r="H309" s="31" t="s">
        <v>892</v>
      </c>
      <c r="I309" s="52" t="s">
        <v>38</v>
      </c>
      <c r="J309" s="30">
        <v>100</v>
      </c>
      <c r="K309" s="31" t="s">
        <v>29</v>
      </c>
      <c r="L309" s="52">
        <v>2025.05</v>
      </c>
      <c r="M309" s="52">
        <v>2025.12</v>
      </c>
      <c r="N309" s="31" t="s">
        <v>893</v>
      </c>
      <c r="O309" s="31" t="s">
        <v>894</v>
      </c>
    </row>
    <row r="310" s="3" customFormat="1" ht="48" customHeight="1" spans="1:15">
      <c r="A310" s="30">
        <v>285</v>
      </c>
      <c r="B310" s="31" t="s">
        <v>22</v>
      </c>
      <c r="C310" s="31" t="s">
        <v>33</v>
      </c>
      <c r="D310" s="31" t="s">
        <v>226</v>
      </c>
      <c r="E310" s="31" t="s">
        <v>895</v>
      </c>
      <c r="F310" s="31" t="s">
        <v>811</v>
      </c>
      <c r="G310" s="31" t="s">
        <v>891</v>
      </c>
      <c r="H310" s="31" t="s">
        <v>896</v>
      </c>
      <c r="I310" s="52" t="s">
        <v>38</v>
      </c>
      <c r="J310" s="30">
        <v>200</v>
      </c>
      <c r="K310" s="31" t="s">
        <v>29</v>
      </c>
      <c r="L310" s="52">
        <v>2025.05</v>
      </c>
      <c r="M310" s="52">
        <v>2025.12</v>
      </c>
      <c r="N310" s="31" t="s">
        <v>893</v>
      </c>
      <c r="O310" s="31" t="s">
        <v>894</v>
      </c>
    </row>
    <row r="311" s="3" customFormat="1" ht="48" customHeight="1" spans="1:15">
      <c r="A311" s="30">
        <v>286</v>
      </c>
      <c r="B311" s="31" t="s">
        <v>22</v>
      </c>
      <c r="C311" s="31" t="s">
        <v>33</v>
      </c>
      <c r="D311" s="31" t="s">
        <v>420</v>
      </c>
      <c r="E311" s="31" t="s">
        <v>897</v>
      </c>
      <c r="F311" s="31" t="s">
        <v>811</v>
      </c>
      <c r="G311" s="31" t="s">
        <v>891</v>
      </c>
      <c r="H311" s="31" t="s">
        <v>898</v>
      </c>
      <c r="I311" s="52" t="s">
        <v>38</v>
      </c>
      <c r="J311" s="30">
        <v>200</v>
      </c>
      <c r="K311" s="31" t="s">
        <v>29</v>
      </c>
      <c r="L311" s="52">
        <v>2025.05</v>
      </c>
      <c r="M311" s="52">
        <v>2025.12</v>
      </c>
      <c r="N311" s="31" t="s">
        <v>893</v>
      </c>
      <c r="O311" s="31" t="s">
        <v>894</v>
      </c>
    </row>
    <row r="312" s="3" customFormat="1" ht="49" customHeight="1" spans="1:15">
      <c r="A312" s="30">
        <v>287</v>
      </c>
      <c r="B312" s="31" t="s">
        <v>22</v>
      </c>
      <c r="C312" s="31" t="s">
        <v>33</v>
      </c>
      <c r="D312" s="31" t="s">
        <v>161</v>
      </c>
      <c r="E312" s="31" t="s">
        <v>899</v>
      </c>
      <c r="F312" s="31" t="s">
        <v>811</v>
      </c>
      <c r="G312" s="31" t="s">
        <v>891</v>
      </c>
      <c r="H312" s="31" t="s">
        <v>900</v>
      </c>
      <c r="I312" s="52" t="s">
        <v>38</v>
      </c>
      <c r="J312" s="30">
        <v>50</v>
      </c>
      <c r="K312" s="31" t="s">
        <v>29</v>
      </c>
      <c r="L312" s="52">
        <v>2025.05</v>
      </c>
      <c r="M312" s="52">
        <v>2025.12</v>
      </c>
      <c r="N312" s="31" t="s">
        <v>893</v>
      </c>
      <c r="O312" s="31" t="s">
        <v>894</v>
      </c>
    </row>
    <row r="313" s="3" customFormat="1" ht="48" customHeight="1" spans="1:15">
      <c r="A313" s="30">
        <v>288</v>
      </c>
      <c r="B313" s="31" t="s">
        <v>22</v>
      </c>
      <c r="C313" s="31" t="s">
        <v>33</v>
      </c>
      <c r="D313" s="31" t="s">
        <v>215</v>
      </c>
      <c r="E313" s="31" t="s">
        <v>901</v>
      </c>
      <c r="F313" s="31" t="s">
        <v>811</v>
      </c>
      <c r="G313" s="31" t="s">
        <v>891</v>
      </c>
      <c r="H313" s="31" t="s">
        <v>902</v>
      </c>
      <c r="I313" s="52" t="s">
        <v>38</v>
      </c>
      <c r="J313" s="30">
        <v>50</v>
      </c>
      <c r="K313" s="31" t="s">
        <v>29</v>
      </c>
      <c r="L313" s="52">
        <v>2025.05</v>
      </c>
      <c r="M313" s="52">
        <v>2025.12</v>
      </c>
      <c r="N313" s="31" t="s">
        <v>893</v>
      </c>
      <c r="O313" s="31" t="s">
        <v>894</v>
      </c>
    </row>
    <row r="314" s="4" customFormat="1" ht="55" customHeight="1" spans="1:15">
      <c r="A314" s="30">
        <v>289</v>
      </c>
      <c r="B314" s="36" t="s">
        <v>141</v>
      </c>
      <c r="C314" s="36" t="s">
        <v>142</v>
      </c>
      <c r="D314" s="31" t="s">
        <v>168</v>
      </c>
      <c r="E314" s="31" t="s">
        <v>903</v>
      </c>
      <c r="F314" s="31" t="s">
        <v>719</v>
      </c>
      <c r="G314" s="31" t="s">
        <v>904</v>
      </c>
      <c r="H314" s="31" t="s">
        <v>905</v>
      </c>
      <c r="I314" s="52" t="s">
        <v>38</v>
      </c>
      <c r="J314" s="31">
        <v>100</v>
      </c>
      <c r="K314" s="31" t="s">
        <v>256</v>
      </c>
      <c r="L314" s="31">
        <v>2025.07</v>
      </c>
      <c r="M314" s="31">
        <v>2025.12</v>
      </c>
      <c r="N314" s="31" t="s">
        <v>906</v>
      </c>
      <c r="O314" s="31" t="s">
        <v>907</v>
      </c>
    </row>
    <row r="315" s="3" customFormat="1" ht="48" customHeight="1" spans="1:15">
      <c r="A315" s="30">
        <v>290</v>
      </c>
      <c r="B315" s="31" t="s">
        <v>22</v>
      </c>
      <c r="C315" s="83" t="s">
        <v>199</v>
      </c>
      <c r="D315" s="83" t="s">
        <v>199</v>
      </c>
      <c r="E315" s="83" t="s">
        <v>908</v>
      </c>
      <c r="F315" s="83" t="s">
        <v>909</v>
      </c>
      <c r="G315" s="83" t="s">
        <v>910</v>
      </c>
      <c r="H315" s="93" t="s">
        <v>911</v>
      </c>
      <c r="I315" s="52" t="s">
        <v>38</v>
      </c>
      <c r="J315" s="97">
        <v>33</v>
      </c>
      <c r="K315" s="83" t="s">
        <v>256</v>
      </c>
      <c r="L315" s="98">
        <v>2025.1</v>
      </c>
      <c r="M315" s="52">
        <v>2025.12</v>
      </c>
      <c r="N315" s="31" t="s">
        <v>893</v>
      </c>
      <c r="O315" s="31"/>
    </row>
    <row r="316" s="3" customFormat="1" ht="48" customHeight="1" spans="1:15">
      <c r="A316" s="30">
        <v>291</v>
      </c>
      <c r="B316" s="31" t="s">
        <v>22</v>
      </c>
      <c r="C316" s="83" t="s">
        <v>199</v>
      </c>
      <c r="D316" s="83" t="s">
        <v>199</v>
      </c>
      <c r="E316" s="83" t="s">
        <v>908</v>
      </c>
      <c r="F316" s="83" t="s">
        <v>909</v>
      </c>
      <c r="G316" s="83" t="s">
        <v>910</v>
      </c>
      <c r="H316" s="93" t="s">
        <v>912</v>
      </c>
      <c r="I316" s="52" t="s">
        <v>38</v>
      </c>
      <c r="J316" s="97">
        <v>37</v>
      </c>
      <c r="K316" s="83" t="s">
        <v>256</v>
      </c>
      <c r="L316" s="98">
        <v>2025.1</v>
      </c>
      <c r="M316" s="52">
        <v>2025.12</v>
      </c>
      <c r="N316" s="31" t="s">
        <v>893</v>
      </c>
      <c r="O316" s="31"/>
    </row>
    <row r="317" s="3" customFormat="1" ht="48" customHeight="1" spans="1:15">
      <c r="A317" s="30">
        <v>292</v>
      </c>
      <c r="B317" s="31" t="s">
        <v>22</v>
      </c>
      <c r="C317" s="83" t="s">
        <v>199</v>
      </c>
      <c r="D317" s="83" t="s">
        <v>199</v>
      </c>
      <c r="E317" s="83" t="s">
        <v>908</v>
      </c>
      <c r="F317" s="83" t="s">
        <v>719</v>
      </c>
      <c r="G317" s="83" t="s">
        <v>913</v>
      </c>
      <c r="H317" s="94" t="s">
        <v>914</v>
      </c>
      <c r="I317" s="52" t="s">
        <v>38</v>
      </c>
      <c r="J317" s="97">
        <v>30</v>
      </c>
      <c r="K317" s="83" t="s">
        <v>256</v>
      </c>
      <c r="L317" s="98">
        <v>2025.1</v>
      </c>
      <c r="M317" s="52">
        <v>2025.12</v>
      </c>
      <c r="N317" s="31" t="s">
        <v>893</v>
      </c>
      <c r="O317" s="31"/>
    </row>
    <row r="318" s="3" customFormat="1" ht="45" customHeight="1" spans="1:15">
      <c r="A318" s="30">
        <v>293</v>
      </c>
      <c r="B318" s="31" t="s">
        <v>22</v>
      </c>
      <c r="C318" s="31" t="s">
        <v>915</v>
      </c>
      <c r="D318" s="64" t="s">
        <v>323</v>
      </c>
      <c r="E318" s="31" t="s">
        <v>916</v>
      </c>
      <c r="F318" s="31" t="s">
        <v>917</v>
      </c>
      <c r="G318" s="31" t="s">
        <v>918</v>
      </c>
      <c r="H318" s="31" t="s">
        <v>919</v>
      </c>
      <c r="I318" s="31" t="s">
        <v>38</v>
      </c>
      <c r="J318" s="99">
        <v>30</v>
      </c>
      <c r="K318" s="31" t="s">
        <v>29</v>
      </c>
      <c r="L318" s="52">
        <v>2025.05</v>
      </c>
      <c r="M318" s="52">
        <v>2025.12</v>
      </c>
      <c r="N318" s="31" t="s">
        <v>920</v>
      </c>
      <c r="O318" s="53"/>
    </row>
    <row r="319" s="3" customFormat="1" ht="48" customHeight="1" spans="1:15">
      <c r="A319" s="30">
        <v>294</v>
      </c>
      <c r="B319" s="31" t="s">
        <v>22</v>
      </c>
      <c r="C319" s="31" t="s">
        <v>915</v>
      </c>
      <c r="D319" s="64" t="s">
        <v>233</v>
      </c>
      <c r="E319" s="31" t="s">
        <v>921</v>
      </c>
      <c r="F319" s="31" t="s">
        <v>917</v>
      </c>
      <c r="G319" s="31" t="s">
        <v>918</v>
      </c>
      <c r="H319" s="31" t="s">
        <v>919</v>
      </c>
      <c r="I319" s="31" t="s">
        <v>38</v>
      </c>
      <c r="J319" s="99">
        <v>30</v>
      </c>
      <c r="K319" s="31" t="s">
        <v>29</v>
      </c>
      <c r="L319" s="52">
        <v>2025.05</v>
      </c>
      <c r="M319" s="52">
        <v>2025.12</v>
      </c>
      <c r="N319" s="31" t="s">
        <v>920</v>
      </c>
      <c r="O319" s="53"/>
    </row>
    <row r="320" s="3" customFormat="1" ht="43" customHeight="1" spans="1:15">
      <c r="A320" s="30">
        <v>295</v>
      </c>
      <c r="B320" s="31" t="s">
        <v>22</v>
      </c>
      <c r="C320" s="31" t="s">
        <v>915</v>
      </c>
      <c r="D320" s="64" t="s">
        <v>161</v>
      </c>
      <c r="E320" s="31" t="s">
        <v>922</v>
      </c>
      <c r="F320" s="31" t="s">
        <v>917</v>
      </c>
      <c r="G320" s="31" t="s">
        <v>918</v>
      </c>
      <c r="H320" s="31" t="s">
        <v>919</v>
      </c>
      <c r="I320" s="31" t="s">
        <v>38</v>
      </c>
      <c r="J320" s="99">
        <v>30</v>
      </c>
      <c r="K320" s="31" t="s">
        <v>29</v>
      </c>
      <c r="L320" s="52">
        <v>2025.05</v>
      </c>
      <c r="M320" s="52">
        <v>2025.12</v>
      </c>
      <c r="N320" s="31" t="s">
        <v>920</v>
      </c>
      <c r="O320" s="53"/>
    </row>
    <row r="321" s="3" customFormat="1" ht="42" customHeight="1" spans="1:15">
      <c r="A321" s="30">
        <v>296</v>
      </c>
      <c r="B321" s="31" t="s">
        <v>22</v>
      </c>
      <c r="C321" s="31" t="s">
        <v>915</v>
      </c>
      <c r="D321" s="64" t="s">
        <v>203</v>
      </c>
      <c r="E321" s="31" t="s">
        <v>923</v>
      </c>
      <c r="F321" s="31" t="s">
        <v>917</v>
      </c>
      <c r="G321" s="31" t="s">
        <v>918</v>
      </c>
      <c r="H321" s="31" t="s">
        <v>919</v>
      </c>
      <c r="I321" s="31" t="s">
        <v>38</v>
      </c>
      <c r="J321" s="99">
        <v>30</v>
      </c>
      <c r="K321" s="31" t="s">
        <v>29</v>
      </c>
      <c r="L321" s="52">
        <v>2025.05</v>
      </c>
      <c r="M321" s="52">
        <v>2025.12</v>
      </c>
      <c r="N321" s="31" t="s">
        <v>920</v>
      </c>
      <c r="O321" s="53"/>
    </row>
    <row r="322" s="3" customFormat="1" ht="37" customHeight="1" spans="1:15">
      <c r="A322" s="30">
        <v>297</v>
      </c>
      <c r="B322" s="31" t="s">
        <v>22</v>
      </c>
      <c r="C322" s="31" t="s">
        <v>915</v>
      </c>
      <c r="D322" s="64" t="s">
        <v>222</v>
      </c>
      <c r="E322" s="31" t="s">
        <v>924</v>
      </c>
      <c r="F322" s="31" t="s">
        <v>917</v>
      </c>
      <c r="G322" s="31" t="s">
        <v>918</v>
      </c>
      <c r="H322" s="31" t="s">
        <v>919</v>
      </c>
      <c r="I322" s="31" t="s">
        <v>38</v>
      </c>
      <c r="J322" s="99">
        <v>30</v>
      </c>
      <c r="K322" s="31" t="s">
        <v>29</v>
      </c>
      <c r="L322" s="52">
        <v>2025.05</v>
      </c>
      <c r="M322" s="52">
        <v>2025.12</v>
      </c>
      <c r="N322" s="31" t="s">
        <v>920</v>
      </c>
      <c r="O322" s="53"/>
    </row>
    <row r="323" s="3" customFormat="1" ht="44" customHeight="1" spans="1:15">
      <c r="A323" s="30">
        <v>298</v>
      </c>
      <c r="B323" s="31" t="s">
        <v>22</v>
      </c>
      <c r="C323" s="31" t="s">
        <v>915</v>
      </c>
      <c r="D323" s="64" t="s">
        <v>222</v>
      </c>
      <c r="E323" s="31" t="s">
        <v>925</v>
      </c>
      <c r="F323" s="31" t="s">
        <v>917</v>
      </c>
      <c r="G323" s="31" t="s">
        <v>918</v>
      </c>
      <c r="H323" s="31" t="s">
        <v>919</v>
      </c>
      <c r="I323" s="31" t="s">
        <v>38</v>
      </c>
      <c r="J323" s="99">
        <v>30</v>
      </c>
      <c r="K323" s="31" t="s">
        <v>29</v>
      </c>
      <c r="L323" s="52">
        <v>2025.05</v>
      </c>
      <c r="M323" s="52">
        <v>2025.12</v>
      </c>
      <c r="N323" s="31" t="s">
        <v>920</v>
      </c>
      <c r="O323" s="53"/>
    </row>
    <row r="324" s="3" customFormat="1" ht="39" customHeight="1" spans="1:15">
      <c r="A324" s="30">
        <v>299</v>
      </c>
      <c r="B324" s="31" t="s">
        <v>22</v>
      </c>
      <c r="C324" s="31" t="s">
        <v>915</v>
      </c>
      <c r="D324" s="100" t="s">
        <v>215</v>
      </c>
      <c r="E324" s="31" t="s">
        <v>926</v>
      </c>
      <c r="F324" s="31" t="s">
        <v>917</v>
      </c>
      <c r="G324" s="31" t="s">
        <v>918</v>
      </c>
      <c r="H324" s="31" t="s">
        <v>919</v>
      </c>
      <c r="I324" s="31" t="s">
        <v>38</v>
      </c>
      <c r="J324" s="99">
        <v>30</v>
      </c>
      <c r="K324" s="31" t="s">
        <v>29</v>
      </c>
      <c r="L324" s="52">
        <v>2025.05</v>
      </c>
      <c r="M324" s="52">
        <v>2025.12</v>
      </c>
      <c r="N324" s="31" t="s">
        <v>920</v>
      </c>
      <c r="O324" s="53"/>
    </row>
    <row r="325" s="3" customFormat="1" ht="42" customHeight="1" spans="1:15">
      <c r="A325" s="30">
        <v>300</v>
      </c>
      <c r="B325" s="31" t="s">
        <v>22</v>
      </c>
      <c r="C325" s="31" t="s">
        <v>915</v>
      </c>
      <c r="D325" s="31" t="s">
        <v>297</v>
      </c>
      <c r="E325" s="31" t="s">
        <v>927</v>
      </c>
      <c r="F325" s="31" t="s">
        <v>917</v>
      </c>
      <c r="G325" s="31" t="s">
        <v>918</v>
      </c>
      <c r="H325" s="31" t="s">
        <v>919</v>
      </c>
      <c r="I325" s="31" t="s">
        <v>38</v>
      </c>
      <c r="J325" s="99">
        <v>30</v>
      </c>
      <c r="K325" s="31" t="s">
        <v>29</v>
      </c>
      <c r="L325" s="52">
        <v>2025.05</v>
      </c>
      <c r="M325" s="52">
        <v>2025.12</v>
      </c>
      <c r="N325" s="31" t="s">
        <v>920</v>
      </c>
      <c r="O325" s="53"/>
    </row>
    <row r="326" s="3" customFormat="1" ht="45" customHeight="1" spans="1:15">
      <c r="A326" s="30">
        <v>301</v>
      </c>
      <c r="B326" s="31" t="s">
        <v>22</v>
      </c>
      <c r="C326" s="31" t="s">
        <v>915</v>
      </c>
      <c r="D326" s="31" t="s">
        <v>332</v>
      </c>
      <c r="E326" s="31" t="s">
        <v>928</v>
      </c>
      <c r="F326" s="31" t="s">
        <v>917</v>
      </c>
      <c r="G326" s="31" t="s">
        <v>918</v>
      </c>
      <c r="H326" s="31" t="s">
        <v>919</v>
      </c>
      <c r="I326" s="31" t="s">
        <v>38</v>
      </c>
      <c r="J326" s="99">
        <v>30</v>
      </c>
      <c r="K326" s="31" t="s">
        <v>29</v>
      </c>
      <c r="L326" s="52">
        <v>2025.05</v>
      </c>
      <c r="M326" s="52">
        <v>2025.12</v>
      </c>
      <c r="N326" s="31" t="s">
        <v>920</v>
      </c>
      <c r="O326" s="53"/>
    </row>
    <row r="327" s="3" customFormat="1" ht="46" customHeight="1" spans="1:15">
      <c r="A327" s="30">
        <v>302</v>
      </c>
      <c r="B327" s="31" t="s">
        <v>22</v>
      </c>
      <c r="C327" s="31" t="s">
        <v>915</v>
      </c>
      <c r="D327" s="31" t="s">
        <v>420</v>
      </c>
      <c r="E327" s="31" t="s">
        <v>929</v>
      </c>
      <c r="F327" s="31" t="s">
        <v>917</v>
      </c>
      <c r="G327" s="31" t="s">
        <v>918</v>
      </c>
      <c r="H327" s="31" t="s">
        <v>919</v>
      </c>
      <c r="I327" s="31" t="s">
        <v>38</v>
      </c>
      <c r="J327" s="99">
        <v>30</v>
      </c>
      <c r="K327" s="31" t="s">
        <v>29</v>
      </c>
      <c r="L327" s="52">
        <v>2025.05</v>
      </c>
      <c r="M327" s="52">
        <v>2025.12</v>
      </c>
      <c r="N327" s="31" t="s">
        <v>920</v>
      </c>
      <c r="O327" s="53"/>
    </row>
    <row r="328" s="3" customFormat="1" ht="43" customHeight="1" spans="1:15">
      <c r="A328" s="30">
        <v>303</v>
      </c>
      <c r="B328" s="31" t="s">
        <v>22</v>
      </c>
      <c r="C328" s="31" t="s">
        <v>915</v>
      </c>
      <c r="D328" s="31" t="s">
        <v>194</v>
      </c>
      <c r="E328" s="31" t="s">
        <v>930</v>
      </c>
      <c r="F328" s="31" t="s">
        <v>917</v>
      </c>
      <c r="G328" s="31" t="s">
        <v>918</v>
      </c>
      <c r="H328" s="31" t="s">
        <v>919</v>
      </c>
      <c r="I328" s="31" t="s">
        <v>38</v>
      </c>
      <c r="J328" s="99">
        <v>30</v>
      </c>
      <c r="K328" s="31" t="s">
        <v>29</v>
      </c>
      <c r="L328" s="52">
        <v>2025.05</v>
      </c>
      <c r="M328" s="52">
        <v>2025.12</v>
      </c>
      <c r="N328" s="31" t="s">
        <v>920</v>
      </c>
      <c r="O328" s="53"/>
    </row>
    <row r="329" s="3" customFormat="1" ht="42" customHeight="1" spans="1:15">
      <c r="A329" s="30">
        <v>304</v>
      </c>
      <c r="B329" s="31" t="s">
        <v>22</v>
      </c>
      <c r="C329" s="31" t="s">
        <v>915</v>
      </c>
      <c r="D329" s="31" t="s">
        <v>182</v>
      </c>
      <c r="E329" s="31" t="s">
        <v>931</v>
      </c>
      <c r="F329" s="31" t="s">
        <v>917</v>
      </c>
      <c r="G329" s="31" t="s">
        <v>918</v>
      </c>
      <c r="H329" s="31" t="s">
        <v>919</v>
      </c>
      <c r="I329" s="31" t="s">
        <v>38</v>
      </c>
      <c r="J329" s="99">
        <v>40</v>
      </c>
      <c r="K329" s="31" t="s">
        <v>29</v>
      </c>
      <c r="L329" s="52">
        <v>2025.05</v>
      </c>
      <c r="M329" s="52">
        <v>2025.12</v>
      </c>
      <c r="N329" s="31" t="s">
        <v>920</v>
      </c>
      <c r="O329" s="53"/>
    </row>
    <row r="330" s="3" customFormat="1" ht="42" customHeight="1" spans="1:15">
      <c r="A330" s="30">
        <v>305</v>
      </c>
      <c r="B330" s="31" t="s">
        <v>22</v>
      </c>
      <c r="C330" s="31" t="s">
        <v>915</v>
      </c>
      <c r="D330" s="31" t="s">
        <v>190</v>
      </c>
      <c r="E330" s="31" t="s">
        <v>932</v>
      </c>
      <c r="F330" s="31" t="s">
        <v>917</v>
      </c>
      <c r="G330" s="31" t="s">
        <v>918</v>
      </c>
      <c r="H330" s="31" t="s">
        <v>919</v>
      </c>
      <c r="I330" s="31" t="s">
        <v>38</v>
      </c>
      <c r="J330" s="99">
        <v>30</v>
      </c>
      <c r="K330" s="31" t="s">
        <v>29</v>
      </c>
      <c r="L330" s="52">
        <v>2025.05</v>
      </c>
      <c r="M330" s="52">
        <v>2025.12</v>
      </c>
      <c r="N330" s="31" t="s">
        <v>920</v>
      </c>
      <c r="O330" s="53"/>
    </row>
    <row r="331" s="3" customFormat="1" ht="40" customHeight="1" spans="1:15">
      <c r="A331" s="30">
        <v>306</v>
      </c>
      <c r="B331" s="31" t="s">
        <v>22</v>
      </c>
      <c r="C331" s="31" t="s">
        <v>915</v>
      </c>
      <c r="D331" s="40" t="s">
        <v>186</v>
      </c>
      <c r="E331" s="31" t="s">
        <v>933</v>
      </c>
      <c r="F331" s="31" t="s">
        <v>917</v>
      </c>
      <c r="G331" s="31" t="s">
        <v>918</v>
      </c>
      <c r="H331" s="31" t="s">
        <v>919</v>
      </c>
      <c r="I331" s="31" t="s">
        <v>38</v>
      </c>
      <c r="J331" s="99">
        <v>30</v>
      </c>
      <c r="K331" s="31" t="s">
        <v>29</v>
      </c>
      <c r="L331" s="52">
        <v>2025.05</v>
      </c>
      <c r="M331" s="52">
        <v>2025.12</v>
      </c>
      <c r="N331" s="31" t="s">
        <v>920</v>
      </c>
      <c r="O331" s="53"/>
    </row>
    <row r="332" s="3" customFormat="1" ht="42" customHeight="1" spans="1:15">
      <c r="A332" s="30">
        <v>307</v>
      </c>
      <c r="B332" s="31" t="s">
        <v>22</v>
      </c>
      <c r="C332" s="31" t="s">
        <v>915</v>
      </c>
      <c r="D332" s="31" t="s">
        <v>178</v>
      </c>
      <c r="E332" s="31" t="s">
        <v>934</v>
      </c>
      <c r="F332" s="31" t="s">
        <v>917</v>
      </c>
      <c r="G332" s="31" t="s">
        <v>918</v>
      </c>
      <c r="H332" s="31" t="s">
        <v>919</v>
      </c>
      <c r="I332" s="31" t="s">
        <v>38</v>
      </c>
      <c r="J332" s="99">
        <v>30</v>
      </c>
      <c r="K332" s="31" t="s">
        <v>29</v>
      </c>
      <c r="L332" s="52">
        <v>2025.05</v>
      </c>
      <c r="M332" s="52">
        <v>2025.12</v>
      </c>
      <c r="N332" s="31" t="s">
        <v>920</v>
      </c>
      <c r="O332" s="53"/>
    </row>
    <row r="333" s="3" customFormat="1" ht="39" customHeight="1" spans="1:15">
      <c r="A333" s="30">
        <v>308</v>
      </c>
      <c r="B333" s="31" t="s">
        <v>22</v>
      </c>
      <c r="C333" s="31" t="s">
        <v>915</v>
      </c>
      <c r="D333" s="31" t="s">
        <v>182</v>
      </c>
      <c r="E333" s="31" t="s">
        <v>935</v>
      </c>
      <c r="F333" s="31" t="s">
        <v>917</v>
      </c>
      <c r="G333" s="31" t="s">
        <v>936</v>
      </c>
      <c r="H333" s="31" t="s">
        <v>937</v>
      </c>
      <c r="I333" s="31" t="s">
        <v>38</v>
      </c>
      <c r="J333" s="99">
        <v>130.5</v>
      </c>
      <c r="K333" s="31" t="s">
        <v>29</v>
      </c>
      <c r="L333" s="52">
        <v>2025.05</v>
      </c>
      <c r="M333" s="52">
        <v>2025.12</v>
      </c>
      <c r="N333" s="31" t="s">
        <v>920</v>
      </c>
      <c r="O333" s="53"/>
    </row>
    <row r="334" s="3" customFormat="1" ht="39" customHeight="1" spans="1:15">
      <c r="A334" s="30">
        <v>309</v>
      </c>
      <c r="B334" s="31" t="s">
        <v>22</v>
      </c>
      <c r="C334" s="31" t="s">
        <v>915</v>
      </c>
      <c r="D334" s="31" t="s">
        <v>182</v>
      </c>
      <c r="E334" s="31" t="s">
        <v>938</v>
      </c>
      <c r="F334" s="31" t="s">
        <v>917</v>
      </c>
      <c r="G334" s="31" t="s">
        <v>936</v>
      </c>
      <c r="H334" s="31" t="s">
        <v>939</v>
      </c>
      <c r="I334" s="31" t="s">
        <v>38</v>
      </c>
      <c r="J334" s="99">
        <v>49.5</v>
      </c>
      <c r="K334" s="31" t="s">
        <v>29</v>
      </c>
      <c r="L334" s="52">
        <v>2025.05</v>
      </c>
      <c r="M334" s="52">
        <v>2025.12</v>
      </c>
      <c r="N334" s="31" t="s">
        <v>920</v>
      </c>
      <c r="O334" s="53"/>
    </row>
    <row r="335" s="3" customFormat="1" ht="39" customHeight="1" spans="1:15">
      <c r="A335" s="30">
        <v>310</v>
      </c>
      <c r="B335" s="31" t="s">
        <v>22</v>
      </c>
      <c r="C335" s="31" t="s">
        <v>915</v>
      </c>
      <c r="D335" s="31" t="s">
        <v>182</v>
      </c>
      <c r="E335" s="31" t="s">
        <v>940</v>
      </c>
      <c r="F335" s="31" t="s">
        <v>917</v>
      </c>
      <c r="G335" s="31" t="s">
        <v>936</v>
      </c>
      <c r="H335" s="31" t="s">
        <v>941</v>
      </c>
      <c r="I335" s="31" t="s">
        <v>38</v>
      </c>
      <c r="J335" s="99">
        <v>30</v>
      </c>
      <c r="K335" s="31" t="s">
        <v>29</v>
      </c>
      <c r="L335" s="52">
        <v>2025.05</v>
      </c>
      <c r="M335" s="52">
        <v>2025.12</v>
      </c>
      <c r="N335" s="31" t="s">
        <v>920</v>
      </c>
      <c r="O335" s="53"/>
    </row>
    <row r="336" s="3" customFormat="1" ht="48" customHeight="1" spans="1:15">
      <c r="A336" s="30">
        <v>311</v>
      </c>
      <c r="B336" s="31" t="s">
        <v>22</v>
      </c>
      <c r="C336" s="31" t="s">
        <v>915</v>
      </c>
      <c r="D336" s="31" t="s">
        <v>199</v>
      </c>
      <c r="E336" s="31" t="s">
        <v>942</v>
      </c>
      <c r="F336" s="31" t="s">
        <v>917</v>
      </c>
      <c r="G336" s="31" t="s">
        <v>943</v>
      </c>
      <c r="H336" s="31" t="s">
        <v>919</v>
      </c>
      <c r="I336" s="31" t="s">
        <v>38</v>
      </c>
      <c r="J336" s="99">
        <v>110</v>
      </c>
      <c r="K336" s="31" t="s">
        <v>29</v>
      </c>
      <c r="L336" s="52">
        <v>2025.05</v>
      </c>
      <c r="M336" s="52">
        <v>2025.12</v>
      </c>
      <c r="N336" s="31" t="s">
        <v>920</v>
      </c>
      <c r="O336" s="53"/>
    </row>
    <row r="337" s="3" customFormat="1" ht="59" customHeight="1" spans="1:15">
      <c r="A337" s="30">
        <v>312</v>
      </c>
      <c r="B337" s="99" t="s">
        <v>22</v>
      </c>
      <c r="C337" s="99" t="s">
        <v>915</v>
      </c>
      <c r="D337" s="99" t="s">
        <v>297</v>
      </c>
      <c r="E337" s="101" t="s">
        <v>944</v>
      </c>
      <c r="F337" s="99" t="s">
        <v>917</v>
      </c>
      <c r="G337" s="99" t="s">
        <v>943</v>
      </c>
      <c r="H337" s="99" t="s">
        <v>919</v>
      </c>
      <c r="I337" s="99" t="s">
        <v>38</v>
      </c>
      <c r="J337" s="99">
        <v>49.8</v>
      </c>
      <c r="K337" s="99" t="s">
        <v>29</v>
      </c>
      <c r="L337" s="109">
        <v>2025.05</v>
      </c>
      <c r="M337" s="109">
        <v>2025.12</v>
      </c>
      <c r="N337" s="99" t="s">
        <v>920</v>
      </c>
      <c r="O337" s="110"/>
    </row>
    <row r="338" s="3" customFormat="1" ht="54" customHeight="1" spans="1:15">
      <c r="A338" s="30">
        <v>313</v>
      </c>
      <c r="B338" s="99" t="s">
        <v>22</v>
      </c>
      <c r="C338" s="99" t="s">
        <v>915</v>
      </c>
      <c r="D338" s="99" t="s">
        <v>297</v>
      </c>
      <c r="E338" s="101" t="s">
        <v>945</v>
      </c>
      <c r="F338" s="99" t="s">
        <v>917</v>
      </c>
      <c r="G338" s="99" t="s">
        <v>943</v>
      </c>
      <c r="H338" s="99" t="s">
        <v>919</v>
      </c>
      <c r="I338" s="99" t="s">
        <v>38</v>
      </c>
      <c r="J338" s="99">
        <v>30.2</v>
      </c>
      <c r="K338" s="99" t="s">
        <v>29</v>
      </c>
      <c r="L338" s="109">
        <v>2025.05</v>
      </c>
      <c r="M338" s="109">
        <v>2025.12</v>
      </c>
      <c r="N338" s="99" t="s">
        <v>920</v>
      </c>
      <c r="O338" s="110"/>
    </row>
    <row r="339" s="3" customFormat="1" ht="46" customHeight="1" spans="1:15">
      <c r="A339" s="30">
        <v>314</v>
      </c>
      <c r="B339" s="31" t="s">
        <v>22</v>
      </c>
      <c r="C339" s="31" t="s">
        <v>915</v>
      </c>
      <c r="D339" s="64" t="s">
        <v>233</v>
      </c>
      <c r="E339" s="31" t="s">
        <v>946</v>
      </c>
      <c r="F339" s="31" t="s">
        <v>917</v>
      </c>
      <c r="G339" s="31" t="s">
        <v>943</v>
      </c>
      <c r="H339" s="31" t="s">
        <v>919</v>
      </c>
      <c r="I339" s="31" t="s">
        <v>38</v>
      </c>
      <c r="J339" s="99">
        <v>30</v>
      </c>
      <c r="K339" s="31" t="s">
        <v>29</v>
      </c>
      <c r="L339" s="52">
        <v>2025.05</v>
      </c>
      <c r="M339" s="52">
        <v>2025.12</v>
      </c>
      <c r="N339" s="31" t="s">
        <v>920</v>
      </c>
      <c r="O339" s="53"/>
    </row>
    <row r="340" s="11" customFormat="1" ht="39" customHeight="1" spans="1:15">
      <c r="A340" s="30">
        <v>315</v>
      </c>
      <c r="B340" s="31" t="s">
        <v>22</v>
      </c>
      <c r="C340" s="31" t="s">
        <v>915</v>
      </c>
      <c r="D340" s="102" t="s">
        <v>265</v>
      </c>
      <c r="E340" s="102" t="s">
        <v>267</v>
      </c>
      <c r="F340" s="31" t="s">
        <v>917</v>
      </c>
      <c r="G340" s="103" t="s">
        <v>947</v>
      </c>
      <c r="H340" s="31" t="s">
        <v>919</v>
      </c>
      <c r="I340" s="31" t="s">
        <v>38</v>
      </c>
      <c r="J340" s="99">
        <v>30</v>
      </c>
      <c r="K340" s="31" t="s">
        <v>29</v>
      </c>
      <c r="L340" s="52">
        <v>2025.05</v>
      </c>
      <c r="M340" s="52">
        <v>2025.12</v>
      </c>
      <c r="N340" s="31" t="s">
        <v>920</v>
      </c>
      <c r="O340" s="111"/>
    </row>
    <row r="341" s="11" customFormat="1" ht="39" customHeight="1" spans="1:15">
      <c r="A341" s="30">
        <v>316</v>
      </c>
      <c r="B341" s="31" t="s">
        <v>22</v>
      </c>
      <c r="C341" s="31" t="s">
        <v>915</v>
      </c>
      <c r="D341" s="104" t="s">
        <v>161</v>
      </c>
      <c r="E341" s="104" t="s">
        <v>948</v>
      </c>
      <c r="F341" s="31" t="s">
        <v>917</v>
      </c>
      <c r="G341" s="105" t="s">
        <v>947</v>
      </c>
      <c r="H341" s="31" t="s">
        <v>919</v>
      </c>
      <c r="I341" s="31" t="s">
        <v>949</v>
      </c>
      <c r="J341" s="99">
        <v>30</v>
      </c>
      <c r="K341" s="31" t="s">
        <v>29</v>
      </c>
      <c r="L341" s="52">
        <v>2025.05</v>
      </c>
      <c r="M341" s="52">
        <v>2025.12</v>
      </c>
      <c r="N341" s="31" t="s">
        <v>920</v>
      </c>
      <c r="O341" s="112"/>
    </row>
    <row r="342" s="11" customFormat="1" ht="39" customHeight="1" spans="1:15">
      <c r="A342" s="30">
        <v>317</v>
      </c>
      <c r="B342" s="31" t="s">
        <v>22</v>
      </c>
      <c r="C342" s="31" t="s">
        <v>915</v>
      </c>
      <c r="D342" s="31" t="s">
        <v>420</v>
      </c>
      <c r="E342" s="104" t="s">
        <v>950</v>
      </c>
      <c r="F342" s="31" t="s">
        <v>917</v>
      </c>
      <c r="G342" s="105" t="s">
        <v>947</v>
      </c>
      <c r="H342" s="31" t="s">
        <v>919</v>
      </c>
      <c r="I342" s="31" t="s">
        <v>38</v>
      </c>
      <c r="J342" s="99">
        <v>30</v>
      </c>
      <c r="K342" s="31" t="s">
        <v>29</v>
      </c>
      <c r="L342" s="52">
        <v>2025.05</v>
      </c>
      <c r="M342" s="52">
        <v>2025.12</v>
      </c>
      <c r="N342" s="31" t="s">
        <v>920</v>
      </c>
      <c r="O342" s="112"/>
    </row>
    <row r="343" s="11" customFormat="1" ht="39" customHeight="1" spans="1:15">
      <c r="A343" s="30">
        <v>318</v>
      </c>
      <c r="B343" s="31" t="s">
        <v>22</v>
      </c>
      <c r="C343" s="31" t="s">
        <v>915</v>
      </c>
      <c r="D343" s="100" t="s">
        <v>182</v>
      </c>
      <c r="E343" s="104" t="s">
        <v>951</v>
      </c>
      <c r="F343" s="31" t="s">
        <v>917</v>
      </c>
      <c r="G343" s="105" t="s">
        <v>947</v>
      </c>
      <c r="H343" s="31" t="s">
        <v>919</v>
      </c>
      <c r="I343" s="31" t="s">
        <v>38</v>
      </c>
      <c r="J343" s="99">
        <v>30</v>
      </c>
      <c r="K343" s="31" t="s">
        <v>29</v>
      </c>
      <c r="L343" s="52">
        <v>2025.05</v>
      </c>
      <c r="M343" s="52">
        <v>2025.12</v>
      </c>
      <c r="N343" s="31" t="s">
        <v>920</v>
      </c>
      <c r="O343" s="112"/>
    </row>
    <row r="344" s="11" customFormat="1" ht="39" customHeight="1" spans="1:15">
      <c r="A344" s="30">
        <v>319</v>
      </c>
      <c r="B344" s="31" t="s">
        <v>22</v>
      </c>
      <c r="C344" s="31" t="s">
        <v>915</v>
      </c>
      <c r="D344" s="100" t="s">
        <v>190</v>
      </c>
      <c r="E344" s="104" t="s">
        <v>952</v>
      </c>
      <c r="F344" s="31" t="s">
        <v>917</v>
      </c>
      <c r="G344" s="105" t="s">
        <v>947</v>
      </c>
      <c r="H344" s="31" t="s">
        <v>919</v>
      </c>
      <c r="I344" s="31" t="s">
        <v>38</v>
      </c>
      <c r="J344" s="99">
        <v>30</v>
      </c>
      <c r="K344" s="31" t="s">
        <v>29</v>
      </c>
      <c r="L344" s="52">
        <v>2025.05</v>
      </c>
      <c r="M344" s="52">
        <v>2025.12</v>
      </c>
      <c r="N344" s="31" t="s">
        <v>920</v>
      </c>
      <c r="O344" s="112"/>
    </row>
    <row r="345" s="11" customFormat="1" ht="39" customHeight="1" spans="1:15">
      <c r="A345" s="30">
        <v>320</v>
      </c>
      <c r="B345" s="31" t="s">
        <v>22</v>
      </c>
      <c r="C345" s="31" t="s">
        <v>915</v>
      </c>
      <c r="D345" s="100" t="s">
        <v>215</v>
      </c>
      <c r="E345" s="104" t="s">
        <v>953</v>
      </c>
      <c r="F345" s="31" t="s">
        <v>917</v>
      </c>
      <c r="G345" s="105" t="s">
        <v>947</v>
      </c>
      <c r="H345" s="31" t="s">
        <v>919</v>
      </c>
      <c r="I345" s="31" t="s">
        <v>38</v>
      </c>
      <c r="J345" s="99">
        <v>30</v>
      </c>
      <c r="K345" s="31" t="s">
        <v>29</v>
      </c>
      <c r="L345" s="52">
        <v>2025.05</v>
      </c>
      <c r="M345" s="52">
        <v>2025.12</v>
      </c>
      <c r="N345" s="31" t="s">
        <v>920</v>
      </c>
      <c r="O345" s="112"/>
    </row>
    <row r="346" s="11" customFormat="1" ht="39" customHeight="1" spans="1:15">
      <c r="A346" s="30">
        <v>321</v>
      </c>
      <c r="B346" s="31" t="s">
        <v>22</v>
      </c>
      <c r="C346" s="31" t="s">
        <v>915</v>
      </c>
      <c r="D346" s="64" t="s">
        <v>161</v>
      </c>
      <c r="E346" s="104" t="s">
        <v>954</v>
      </c>
      <c r="F346" s="31" t="s">
        <v>917</v>
      </c>
      <c r="G346" s="105" t="s">
        <v>936</v>
      </c>
      <c r="H346" s="31" t="s">
        <v>919</v>
      </c>
      <c r="I346" s="31" t="s">
        <v>38</v>
      </c>
      <c r="J346" s="99">
        <v>40</v>
      </c>
      <c r="K346" s="31" t="s">
        <v>29</v>
      </c>
      <c r="L346" s="52">
        <v>2025.05</v>
      </c>
      <c r="M346" s="52">
        <v>2025.12</v>
      </c>
      <c r="N346" s="31" t="s">
        <v>920</v>
      </c>
      <c r="O346" s="112"/>
    </row>
    <row r="347" s="11" customFormat="1" ht="39" customHeight="1" spans="1:15">
      <c r="A347" s="30">
        <v>322</v>
      </c>
      <c r="B347" s="31" t="s">
        <v>22</v>
      </c>
      <c r="C347" s="31" t="s">
        <v>915</v>
      </c>
      <c r="D347" s="100" t="s">
        <v>215</v>
      </c>
      <c r="E347" s="104" t="s">
        <v>955</v>
      </c>
      <c r="F347" s="31" t="s">
        <v>917</v>
      </c>
      <c r="G347" s="105" t="s">
        <v>936</v>
      </c>
      <c r="H347" s="106" t="s">
        <v>919</v>
      </c>
      <c r="I347" s="31" t="s">
        <v>38</v>
      </c>
      <c r="J347" s="99">
        <v>30</v>
      </c>
      <c r="K347" s="31" t="s">
        <v>29</v>
      </c>
      <c r="L347" s="52">
        <v>2025.05</v>
      </c>
      <c r="M347" s="52">
        <v>2025.12</v>
      </c>
      <c r="N347" s="31" t="s">
        <v>920</v>
      </c>
      <c r="O347" s="112"/>
    </row>
    <row r="348" s="3" customFormat="1" ht="48" customHeight="1" spans="1:15">
      <c r="A348" s="30">
        <v>323</v>
      </c>
      <c r="B348" s="31" t="s">
        <v>22</v>
      </c>
      <c r="C348" s="31" t="s">
        <v>956</v>
      </c>
      <c r="D348" s="31" t="s">
        <v>215</v>
      </c>
      <c r="E348" s="31" t="s">
        <v>957</v>
      </c>
      <c r="F348" s="31" t="s">
        <v>917</v>
      </c>
      <c r="G348" s="31" t="s">
        <v>958</v>
      </c>
      <c r="H348" s="31" t="s">
        <v>959</v>
      </c>
      <c r="I348" s="31" t="s">
        <v>38</v>
      </c>
      <c r="J348" s="30">
        <v>30</v>
      </c>
      <c r="K348" s="31" t="s">
        <v>29</v>
      </c>
      <c r="L348" s="52">
        <v>2025.01</v>
      </c>
      <c r="M348" s="52">
        <v>2025.12</v>
      </c>
      <c r="N348" s="31" t="s">
        <v>960</v>
      </c>
      <c r="O348" s="53"/>
    </row>
    <row r="349" s="3" customFormat="1" ht="52" customHeight="1" spans="1:15">
      <c r="A349" s="30">
        <v>324</v>
      </c>
      <c r="B349" s="31" t="s">
        <v>22</v>
      </c>
      <c r="C349" s="31" t="s">
        <v>956</v>
      </c>
      <c r="D349" s="31" t="s">
        <v>265</v>
      </c>
      <c r="E349" s="31" t="s">
        <v>961</v>
      </c>
      <c r="F349" s="31" t="s">
        <v>917</v>
      </c>
      <c r="G349" s="31" t="s">
        <v>958</v>
      </c>
      <c r="H349" s="31" t="s">
        <v>959</v>
      </c>
      <c r="I349" s="31" t="s">
        <v>38</v>
      </c>
      <c r="J349" s="30">
        <v>30</v>
      </c>
      <c r="K349" s="31" t="s">
        <v>29</v>
      </c>
      <c r="L349" s="52">
        <v>2025.01</v>
      </c>
      <c r="M349" s="52">
        <v>2025.12</v>
      </c>
      <c r="N349" s="31" t="s">
        <v>960</v>
      </c>
      <c r="O349" s="53"/>
    </row>
    <row r="350" s="3" customFormat="1" ht="48" customHeight="1" spans="1:15">
      <c r="A350" s="30">
        <v>325</v>
      </c>
      <c r="B350" s="31" t="s">
        <v>22</v>
      </c>
      <c r="C350" s="31" t="s">
        <v>956</v>
      </c>
      <c r="D350" s="31" t="s">
        <v>173</v>
      </c>
      <c r="E350" s="31" t="s">
        <v>962</v>
      </c>
      <c r="F350" s="31" t="s">
        <v>917</v>
      </c>
      <c r="G350" s="31" t="s">
        <v>958</v>
      </c>
      <c r="H350" s="31" t="s">
        <v>959</v>
      </c>
      <c r="I350" s="31" t="s">
        <v>38</v>
      </c>
      <c r="J350" s="30">
        <v>30</v>
      </c>
      <c r="K350" s="31" t="s">
        <v>29</v>
      </c>
      <c r="L350" s="52">
        <v>2025.01</v>
      </c>
      <c r="M350" s="52">
        <v>2025.12</v>
      </c>
      <c r="N350" s="31" t="s">
        <v>960</v>
      </c>
      <c r="O350" s="53"/>
    </row>
    <row r="351" s="3" customFormat="1" ht="72" customHeight="1" spans="1:15">
      <c r="A351" s="30">
        <v>326</v>
      </c>
      <c r="B351" s="31" t="s">
        <v>22</v>
      </c>
      <c r="C351" s="31" t="s">
        <v>956</v>
      </c>
      <c r="D351" s="31" t="s">
        <v>199</v>
      </c>
      <c r="E351" s="31" t="s">
        <v>963</v>
      </c>
      <c r="F351" s="31" t="s">
        <v>917</v>
      </c>
      <c r="G351" s="31" t="s">
        <v>958</v>
      </c>
      <c r="H351" s="31" t="s">
        <v>959</v>
      </c>
      <c r="I351" s="31" t="s">
        <v>38</v>
      </c>
      <c r="J351" s="30">
        <v>30</v>
      </c>
      <c r="K351" s="31" t="s">
        <v>29</v>
      </c>
      <c r="L351" s="52">
        <v>2025.01</v>
      </c>
      <c r="M351" s="52">
        <v>2025.12</v>
      </c>
      <c r="N351" s="31" t="s">
        <v>960</v>
      </c>
      <c r="O351" s="53"/>
    </row>
    <row r="352" s="3" customFormat="1" ht="78" customHeight="1" spans="1:15">
      <c r="A352" s="30">
        <v>327</v>
      </c>
      <c r="B352" s="31" t="s">
        <v>22</v>
      </c>
      <c r="C352" s="31" t="s">
        <v>956</v>
      </c>
      <c r="D352" s="31" t="s">
        <v>182</v>
      </c>
      <c r="E352" s="31" t="s">
        <v>964</v>
      </c>
      <c r="F352" s="31" t="s">
        <v>917</v>
      </c>
      <c r="G352" s="31" t="s">
        <v>958</v>
      </c>
      <c r="H352" s="31" t="s">
        <v>965</v>
      </c>
      <c r="I352" s="31" t="s">
        <v>38</v>
      </c>
      <c r="J352" s="30">
        <v>30</v>
      </c>
      <c r="K352" s="31" t="s">
        <v>29</v>
      </c>
      <c r="L352" s="52">
        <v>2025.01</v>
      </c>
      <c r="M352" s="52">
        <v>2025.12</v>
      </c>
      <c r="N352" s="31" t="s">
        <v>960</v>
      </c>
      <c r="O352" s="53"/>
    </row>
    <row r="353" s="3" customFormat="1" ht="41" customHeight="1" spans="1:15">
      <c r="A353" s="30">
        <v>328</v>
      </c>
      <c r="B353" s="31" t="s">
        <v>22</v>
      </c>
      <c r="C353" s="31" t="s">
        <v>420</v>
      </c>
      <c r="D353" s="31" t="s">
        <v>420</v>
      </c>
      <c r="E353" s="31" t="s">
        <v>966</v>
      </c>
      <c r="F353" s="31" t="s">
        <v>811</v>
      </c>
      <c r="G353" s="31" t="s">
        <v>967</v>
      </c>
      <c r="H353" s="31" t="s">
        <v>968</v>
      </c>
      <c r="I353" s="31" t="s">
        <v>38</v>
      </c>
      <c r="J353" s="30">
        <v>41</v>
      </c>
      <c r="K353" s="31" t="s">
        <v>29</v>
      </c>
      <c r="L353" s="52">
        <v>2025.01</v>
      </c>
      <c r="M353" s="52">
        <v>2025.12</v>
      </c>
      <c r="N353" s="31" t="s">
        <v>969</v>
      </c>
      <c r="O353" s="53"/>
    </row>
    <row r="354" s="3" customFormat="1" ht="31" customHeight="1" spans="1:15">
      <c r="A354" s="30">
        <v>329</v>
      </c>
      <c r="B354" s="31" t="s">
        <v>22</v>
      </c>
      <c r="C354" s="31" t="s">
        <v>420</v>
      </c>
      <c r="D354" s="31" t="s">
        <v>420</v>
      </c>
      <c r="E354" s="31" t="s">
        <v>966</v>
      </c>
      <c r="F354" s="31" t="s">
        <v>811</v>
      </c>
      <c r="G354" s="31" t="s">
        <v>970</v>
      </c>
      <c r="H354" s="31" t="s">
        <v>971</v>
      </c>
      <c r="I354" s="31" t="s">
        <v>38</v>
      </c>
      <c r="J354" s="30">
        <v>10</v>
      </c>
      <c r="K354" s="31" t="s">
        <v>29</v>
      </c>
      <c r="L354" s="52">
        <v>2025.01</v>
      </c>
      <c r="M354" s="52">
        <v>2025.12</v>
      </c>
      <c r="N354" s="31" t="s">
        <v>972</v>
      </c>
      <c r="O354" s="53"/>
    </row>
    <row r="355" s="3" customFormat="1" ht="41" customHeight="1" spans="1:15">
      <c r="A355" s="30">
        <v>330</v>
      </c>
      <c r="B355" s="31" t="s">
        <v>22</v>
      </c>
      <c r="C355" s="31" t="s">
        <v>420</v>
      </c>
      <c r="D355" s="31" t="s">
        <v>420</v>
      </c>
      <c r="E355" s="31" t="s">
        <v>966</v>
      </c>
      <c r="F355" s="31" t="s">
        <v>811</v>
      </c>
      <c r="G355" s="31" t="s">
        <v>909</v>
      </c>
      <c r="H355" s="31" t="s">
        <v>973</v>
      </c>
      <c r="I355" s="31" t="s">
        <v>38</v>
      </c>
      <c r="J355" s="30">
        <v>29</v>
      </c>
      <c r="K355" s="31" t="s">
        <v>29</v>
      </c>
      <c r="L355" s="52">
        <v>2025.01</v>
      </c>
      <c r="M355" s="52">
        <v>2025.12</v>
      </c>
      <c r="N355" s="31" t="s">
        <v>610</v>
      </c>
      <c r="O355" s="53"/>
    </row>
    <row r="356" s="3" customFormat="1" ht="35" customHeight="1" spans="1:15">
      <c r="A356" s="30">
        <v>331</v>
      </c>
      <c r="B356" s="31" t="s">
        <v>22</v>
      </c>
      <c r="C356" s="31" t="s">
        <v>420</v>
      </c>
      <c r="D356" s="31" t="s">
        <v>420</v>
      </c>
      <c r="E356" s="31" t="s">
        <v>966</v>
      </c>
      <c r="F356" s="31" t="s">
        <v>811</v>
      </c>
      <c r="G356" s="31" t="s">
        <v>974</v>
      </c>
      <c r="H356" s="31" t="s">
        <v>975</v>
      </c>
      <c r="I356" s="31" t="s">
        <v>38</v>
      </c>
      <c r="J356" s="30">
        <v>20</v>
      </c>
      <c r="K356" s="31" t="s">
        <v>29</v>
      </c>
      <c r="L356" s="52">
        <v>2025.01</v>
      </c>
      <c r="M356" s="52">
        <v>2025.12</v>
      </c>
      <c r="N356" s="31" t="s">
        <v>969</v>
      </c>
      <c r="O356" s="53"/>
    </row>
    <row r="357" s="3" customFormat="1" ht="35" customHeight="1" spans="1:15">
      <c r="A357" s="30">
        <v>332</v>
      </c>
      <c r="B357" s="31" t="s">
        <v>22</v>
      </c>
      <c r="C357" s="31" t="s">
        <v>420</v>
      </c>
      <c r="D357" s="31" t="s">
        <v>420</v>
      </c>
      <c r="E357" s="31" t="s">
        <v>462</v>
      </c>
      <c r="F357" s="31" t="s">
        <v>811</v>
      </c>
      <c r="G357" s="31" t="s">
        <v>976</v>
      </c>
      <c r="H357" s="31" t="s">
        <v>977</v>
      </c>
      <c r="I357" s="31" t="s">
        <v>38</v>
      </c>
      <c r="J357" s="30">
        <v>22</v>
      </c>
      <c r="K357" s="31" t="s">
        <v>29</v>
      </c>
      <c r="L357" s="52">
        <v>2025.01</v>
      </c>
      <c r="M357" s="52">
        <v>2025.12</v>
      </c>
      <c r="N357" s="31" t="s">
        <v>969</v>
      </c>
      <c r="O357" s="53"/>
    </row>
    <row r="358" s="3" customFormat="1" ht="51" customHeight="1" spans="1:15">
      <c r="A358" s="30">
        <v>333</v>
      </c>
      <c r="B358" s="31" t="s">
        <v>22</v>
      </c>
      <c r="C358" s="31" t="s">
        <v>420</v>
      </c>
      <c r="D358" s="31" t="s">
        <v>420</v>
      </c>
      <c r="E358" s="31" t="s">
        <v>462</v>
      </c>
      <c r="F358" s="31" t="s">
        <v>811</v>
      </c>
      <c r="G358" s="31" t="s">
        <v>978</v>
      </c>
      <c r="H358" s="31" t="s">
        <v>979</v>
      </c>
      <c r="I358" s="31" t="s">
        <v>38</v>
      </c>
      <c r="J358" s="30">
        <v>30</v>
      </c>
      <c r="K358" s="31" t="s">
        <v>29</v>
      </c>
      <c r="L358" s="52">
        <v>2025.01</v>
      </c>
      <c r="M358" s="52">
        <v>2025.12</v>
      </c>
      <c r="N358" s="31" t="s">
        <v>610</v>
      </c>
      <c r="O358" s="53"/>
    </row>
    <row r="359" s="3" customFormat="1" ht="42" customHeight="1" spans="1:15">
      <c r="A359" s="30">
        <v>334</v>
      </c>
      <c r="B359" s="31" t="s">
        <v>22</v>
      </c>
      <c r="C359" s="31" t="s">
        <v>420</v>
      </c>
      <c r="D359" s="31" t="s">
        <v>420</v>
      </c>
      <c r="E359" s="31" t="s">
        <v>462</v>
      </c>
      <c r="F359" s="31" t="s">
        <v>811</v>
      </c>
      <c r="G359" s="31" t="s">
        <v>980</v>
      </c>
      <c r="H359" s="31" t="s">
        <v>981</v>
      </c>
      <c r="I359" s="31" t="s">
        <v>38</v>
      </c>
      <c r="J359" s="30">
        <v>48</v>
      </c>
      <c r="K359" s="31" t="s">
        <v>29</v>
      </c>
      <c r="L359" s="52">
        <v>2025.01</v>
      </c>
      <c r="M359" s="52">
        <v>2025.12</v>
      </c>
      <c r="N359" s="31" t="s">
        <v>610</v>
      </c>
      <c r="O359" s="53"/>
    </row>
    <row r="360" s="2" customFormat="1" ht="28" customHeight="1" spans="1:15">
      <c r="A360" s="25" t="s">
        <v>139</v>
      </c>
      <c r="B360" s="25" t="s">
        <v>982</v>
      </c>
      <c r="C360" s="80"/>
      <c r="D360" s="29"/>
      <c r="E360" s="29"/>
      <c r="F360" s="29"/>
      <c r="G360" s="29"/>
      <c r="H360" s="29"/>
      <c r="I360" s="29"/>
      <c r="J360" s="88">
        <f>SUM(J361:J405)</f>
        <v>766.4</v>
      </c>
      <c r="K360" s="29"/>
      <c r="L360" s="29"/>
      <c r="M360" s="29"/>
      <c r="N360" s="29"/>
      <c r="O360" s="29"/>
    </row>
    <row r="361" s="12" customFormat="1" ht="70" customHeight="1" spans="1:15">
      <c r="A361" s="107">
        <v>335</v>
      </c>
      <c r="B361" s="31" t="s">
        <v>141</v>
      </c>
      <c r="C361" s="31" t="s">
        <v>983</v>
      </c>
      <c r="D361" s="31" t="s">
        <v>297</v>
      </c>
      <c r="E361" s="31" t="s">
        <v>984</v>
      </c>
      <c r="F361" s="31" t="s">
        <v>719</v>
      </c>
      <c r="G361" s="31" t="s">
        <v>985</v>
      </c>
      <c r="H361" s="31" t="s">
        <v>986</v>
      </c>
      <c r="I361" s="31" t="s">
        <v>38</v>
      </c>
      <c r="J361" s="31">
        <v>35</v>
      </c>
      <c r="K361" s="31" t="s">
        <v>326</v>
      </c>
      <c r="L361" s="52">
        <v>2025.01</v>
      </c>
      <c r="M361" s="52">
        <v>2025.12</v>
      </c>
      <c r="N361" s="31" t="s">
        <v>987</v>
      </c>
      <c r="O361" s="31"/>
    </row>
    <row r="362" s="13" customFormat="1" ht="80" customHeight="1" spans="1:15">
      <c r="A362" s="107">
        <v>336</v>
      </c>
      <c r="B362" s="31" t="s">
        <v>141</v>
      </c>
      <c r="C362" s="31" t="s">
        <v>983</v>
      </c>
      <c r="D362" s="64" t="s">
        <v>161</v>
      </c>
      <c r="E362" s="31" t="s">
        <v>988</v>
      </c>
      <c r="F362" s="31" t="s">
        <v>719</v>
      </c>
      <c r="G362" s="31" t="s">
        <v>989</v>
      </c>
      <c r="H362" s="31" t="s">
        <v>990</v>
      </c>
      <c r="I362" s="31" t="s">
        <v>38</v>
      </c>
      <c r="J362" s="31">
        <v>8</v>
      </c>
      <c r="K362" s="31" t="s">
        <v>326</v>
      </c>
      <c r="L362" s="52">
        <v>2025.01</v>
      </c>
      <c r="M362" s="52">
        <v>2025.12</v>
      </c>
      <c r="N362" s="31" t="s">
        <v>991</v>
      </c>
      <c r="O362" s="31"/>
    </row>
    <row r="363" s="13" customFormat="1" ht="31" customHeight="1" spans="1:15">
      <c r="A363" s="107">
        <v>337</v>
      </c>
      <c r="B363" s="31" t="s">
        <v>141</v>
      </c>
      <c r="C363" s="31" t="s">
        <v>983</v>
      </c>
      <c r="D363" s="64" t="s">
        <v>161</v>
      </c>
      <c r="E363" s="31" t="s">
        <v>55</v>
      </c>
      <c r="F363" s="31" t="s">
        <v>992</v>
      </c>
      <c r="G363" s="31" t="s">
        <v>993</v>
      </c>
      <c r="H363" s="31" t="s">
        <v>994</v>
      </c>
      <c r="I363" s="31" t="s">
        <v>38</v>
      </c>
      <c r="J363" s="31">
        <v>1.5</v>
      </c>
      <c r="K363" s="31" t="s">
        <v>326</v>
      </c>
      <c r="L363" s="52">
        <v>2025.01</v>
      </c>
      <c r="M363" s="52">
        <v>2025.12</v>
      </c>
      <c r="N363" s="31" t="s">
        <v>995</v>
      </c>
      <c r="O363" s="31"/>
    </row>
    <row r="364" s="13" customFormat="1" ht="36" customHeight="1" spans="1:15">
      <c r="A364" s="107">
        <v>338</v>
      </c>
      <c r="B364" s="31" t="s">
        <v>141</v>
      </c>
      <c r="C364" s="31" t="s">
        <v>983</v>
      </c>
      <c r="D364" s="64" t="s">
        <v>161</v>
      </c>
      <c r="E364" s="31" t="s">
        <v>996</v>
      </c>
      <c r="F364" s="31" t="s">
        <v>992</v>
      </c>
      <c r="G364" s="31" t="s">
        <v>997</v>
      </c>
      <c r="H364" s="31" t="s">
        <v>994</v>
      </c>
      <c r="I364" s="31" t="s">
        <v>38</v>
      </c>
      <c r="J364" s="31">
        <v>1</v>
      </c>
      <c r="K364" s="31" t="s">
        <v>326</v>
      </c>
      <c r="L364" s="52">
        <v>2025.01</v>
      </c>
      <c r="M364" s="52">
        <v>2025.12</v>
      </c>
      <c r="N364" s="31" t="s">
        <v>998</v>
      </c>
      <c r="O364" s="31"/>
    </row>
    <row r="365" s="13" customFormat="1" ht="92" customHeight="1" spans="1:15">
      <c r="A365" s="107">
        <v>339</v>
      </c>
      <c r="B365" s="31" t="s">
        <v>141</v>
      </c>
      <c r="C365" s="31" t="s">
        <v>983</v>
      </c>
      <c r="D365" s="31" t="s">
        <v>182</v>
      </c>
      <c r="E365" s="31" t="s">
        <v>999</v>
      </c>
      <c r="F365" s="31" t="s">
        <v>719</v>
      </c>
      <c r="G365" s="31" t="s">
        <v>1000</v>
      </c>
      <c r="H365" s="31" t="s">
        <v>1001</v>
      </c>
      <c r="I365" s="31" t="s">
        <v>38</v>
      </c>
      <c r="J365" s="31">
        <v>3</v>
      </c>
      <c r="K365" s="31" t="s">
        <v>326</v>
      </c>
      <c r="L365" s="52">
        <v>2025.01</v>
      </c>
      <c r="M365" s="52">
        <v>2025.12</v>
      </c>
      <c r="N365" s="31" t="s">
        <v>1002</v>
      </c>
      <c r="O365" s="31"/>
    </row>
    <row r="366" s="13" customFormat="1" ht="122" customHeight="1" spans="1:15">
      <c r="A366" s="107">
        <v>340</v>
      </c>
      <c r="B366" s="31" t="s">
        <v>141</v>
      </c>
      <c r="C366" s="31" t="s">
        <v>983</v>
      </c>
      <c r="D366" s="31" t="s">
        <v>194</v>
      </c>
      <c r="E366" s="31" t="s">
        <v>1003</v>
      </c>
      <c r="F366" s="31" t="s">
        <v>1004</v>
      </c>
      <c r="G366" s="31" t="s">
        <v>1005</v>
      </c>
      <c r="H366" s="108" t="s">
        <v>1006</v>
      </c>
      <c r="I366" s="31" t="s">
        <v>38</v>
      </c>
      <c r="J366" s="31">
        <v>2</v>
      </c>
      <c r="K366" s="31" t="s">
        <v>326</v>
      </c>
      <c r="L366" s="52">
        <v>2025.01</v>
      </c>
      <c r="M366" s="52">
        <v>2025.12</v>
      </c>
      <c r="N366" s="31" t="s">
        <v>1007</v>
      </c>
      <c r="O366" s="31"/>
    </row>
    <row r="367" s="13" customFormat="1" ht="66" customHeight="1" spans="1:15">
      <c r="A367" s="107">
        <v>341</v>
      </c>
      <c r="B367" s="31" t="s">
        <v>141</v>
      </c>
      <c r="C367" s="31" t="s">
        <v>983</v>
      </c>
      <c r="D367" s="64" t="s">
        <v>222</v>
      </c>
      <c r="E367" s="31" t="s">
        <v>1008</v>
      </c>
      <c r="F367" s="31" t="s">
        <v>992</v>
      </c>
      <c r="G367" s="31" t="s">
        <v>1009</v>
      </c>
      <c r="H367" s="31" t="s">
        <v>1010</v>
      </c>
      <c r="I367" s="31" t="s">
        <v>38</v>
      </c>
      <c r="J367" s="31">
        <v>120</v>
      </c>
      <c r="K367" s="31" t="s">
        <v>326</v>
      </c>
      <c r="L367" s="52">
        <v>2025.01</v>
      </c>
      <c r="M367" s="52">
        <v>2025.12</v>
      </c>
      <c r="N367" s="31" t="s">
        <v>1011</v>
      </c>
      <c r="O367" s="31"/>
    </row>
    <row r="368" s="13" customFormat="1" ht="90" customHeight="1" spans="1:15">
      <c r="A368" s="107">
        <v>342</v>
      </c>
      <c r="B368" s="31" t="s">
        <v>141</v>
      </c>
      <c r="C368" s="31" t="s">
        <v>983</v>
      </c>
      <c r="D368" s="40" t="s">
        <v>186</v>
      </c>
      <c r="E368" s="31" t="s">
        <v>1012</v>
      </c>
      <c r="F368" s="31" t="s">
        <v>1013</v>
      </c>
      <c r="G368" s="31" t="s">
        <v>1014</v>
      </c>
      <c r="H368" s="108" t="s">
        <v>1015</v>
      </c>
      <c r="I368" s="31" t="s">
        <v>38</v>
      </c>
      <c r="J368" s="31">
        <v>2</v>
      </c>
      <c r="K368" s="31" t="s">
        <v>326</v>
      </c>
      <c r="L368" s="52">
        <v>2025.01</v>
      </c>
      <c r="M368" s="52">
        <v>2025.12</v>
      </c>
      <c r="N368" s="31" t="s">
        <v>1016</v>
      </c>
      <c r="O368" s="31"/>
    </row>
    <row r="369" s="13" customFormat="1" ht="51" customHeight="1" spans="1:15">
      <c r="A369" s="107">
        <v>343</v>
      </c>
      <c r="B369" s="31" t="s">
        <v>141</v>
      </c>
      <c r="C369" s="31" t="s">
        <v>983</v>
      </c>
      <c r="D369" s="100" t="s">
        <v>190</v>
      </c>
      <c r="E369" s="31" t="s">
        <v>1017</v>
      </c>
      <c r="F369" s="31" t="s">
        <v>1013</v>
      </c>
      <c r="G369" s="31" t="s">
        <v>1018</v>
      </c>
      <c r="H369" s="31" t="s">
        <v>1019</v>
      </c>
      <c r="I369" s="31" t="s">
        <v>38</v>
      </c>
      <c r="J369" s="31">
        <v>10</v>
      </c>
      <c r="K369" s="31" t="s">
        <v>326</v>
      </c>
      <c r="L369" s="52">
        <v>2025.01</v>
      </c>
      <c r="M369" s="52">
        <v>2025.12</v>
      </c>
      <c r="N369" s="31" t="s">
        <v>1020</v>
      </c>
      <c r="O369" s="31"/>
    </row>
    <row r="370" s="13" customFormat="1" ht="190" customHeight="1" spans="1:15">
      <c r="A370" s="107">
        <v>344</v>
      </c>
      <c r="B370" s="31" t="s">
        <v>141</v>
      </c>
      <c r="C370" s="31" t="s">
        <v>983</v>
      </c>
      <c r="D370" s="31" t="s">
        <v>1021</v>
      </c>
      <c r="E370" s="31" t="s">
        <v>1022</v>
      </c>
      <c r="F370" s="31" t="s">
        <v>1023</v>
      </c>
      <c r="G370" s="31" t="s">
        <v>1024</v>
      </c>
      <c r="H370" s="108" t="s">
        <v>1025</v>
      </c>
      <c r="I370" s="31" t="s">
        <v>38</v>
      </c>
      <c r="J370" s="31">
        <v>19.5</v>
      </c>
      <c r="K370" s="31" t="s">
        <v>326</v>
      </c>
      <c r="L370" s="52">
        <v>2025.01</v>
      </c>
      <c r="M370" s="52">
        <v>2025.12</v>
      </c>
      <c r="N370" s="31" t="s">
        <v>1026</v>
      </c>
      <c r="O370" s="31"/>
    </row>
    <row r="371" s="14" customFormat="1" ht="27" customHeight="1" spans="1:15">
      <c r="A371" s="107">
        <v>345</v>
      </c>
      <c r="B371" s="31" t="s">
        <v>141</v>
      </c>
      <c r="C371" s="31" t="s">
        <v>178</v>
      </c>
      <c r="D371" s="31" t="s">
        <v>178</v>
      </c>
      <c r="E371" s="31" t="s">
        <v>1027</v>
      </c>
      <c r="F371" s="31" t="s">
        <v>719</v>
      </c>
      <c r="G371" s="31" t="s">
        <v>719</v>
      </c>
      <c r="H371" s="31" t="s">
        <v>1028</v>
      </c>
      <c r="I371" s="31" t="s">
        <v>38</v>
      </c>
      <c r="J371" s="31">
        <v>10</v>
      </c>
      <c r="K371" s="31" t="s">
        <v>326</v>
      </c>
      <c r="L371" s="52">
        <v>2025.01</v>
      </c>
      <c r="M371" s="52">
        <v>2025.12</v>
      </c>
      <c r="N371" s="31" t="s">
        <v>1026</v>
      </c>
      <c r="O371" s="31"/>
    </row>
    <row r="372" s="4" customFormat="1" ht="36" spans="1:15">
      <c r="A372" s="107">
        <v>346</v>
      </c>
      <c r="B372" s="36" t="s">
        <v>141</v>
      </c>
      <c r="C372" s="36" t="s">
        <v>161</v>
      </c>
      <c r="D372" s="31" t="s">
        <v>161</v>
      </c>
      <c r="E372" s="31" t="s">
        <v>647</v>
      </c>
      <c r="F372" s="31" t="s">
        <v>719</v>
      </c>
      <c r="G372" s="31" t="s">
        <v>1029</v>
      </c>
      <c r="H372" s="31" t="s">
        <v>1030</v>
      </c>
      <c r="I372" s="31"/>
      <c r="J372" s="31">
        <v>49</v>
      </c>
      <c r="K372" s="31" t="s">
        <v>256</v>
      </c>
      <c r="L372" s="31">
        <v>2025.09</v>
      </c>
      <c r="M372" s="31">
        <v>2025.12</v>
      </c>
      <c r="N372" s="31" t="s">
        <v>1031</v>
      </c>
      <c r="O372" s="31" t="s">
        <v>1032</v>
      </c>
    </row>
    <row r="373" s="4" customFormat="1" ht="36" spans="1:15">
      <c r="A373" s="107">
        <v>347</v>
      </c>
      <c r="B373" s="36" t="s">
        <v>141</v>
      </c>
      <c r="C373" s="36" t="s">
        <v>161</v>
      </c>
      <c r="D373" s="31" t="s">
        <v>161</v>
      </c>
      <c r="E373" s="31" t="s">
        <v>647</v>
      </c>
      <c r="F373" s="31" t="s">
        <v>719</v>
      </c>
      <c r="G373" s="31" t="s">
        <v>1033</v>
      </c>
      <c r="H373" s="31" t="s">
        <v>1034</v>
      </c>
      <c r="I373" s="31"/>
      <c r="J373" s="31">
        <v>1</v>
      </c>
      <c r="K373" s="31" t="s">
        <v>256</v>
      </c>
      <c r="L373" s="31">
        <v>2025.09</v>
      </c>
      <c r="M373" s="31">
        <v>2025.12</v>
      </c>
      <c r="N373" s="31" t="s">
        <v>1035</v>
      </c>
      <c r="O373" s="31" t="s">
        <v>1032</v>
      </c>
    </row>
    <row r="374" s="3" customFormat="1" ht="67" customHeight="1" spans="1:15">
      <c r="A374" s="107">
        <v>348</v>
      </c>
      <c r="B374" s="31" t="s">
        <v>22</v>
      </c>
      <c r="C374" s="31" t="s">
        <v>194</v>
      </c>
      <c r="D374" s="31" t="s">
        <v>194</v>
      </c>
      <c r="E374" s="31" t="s">
        <v>1036</v>
      </c>
      <c r="F374" s="31" t="s">
        <v>811</v>
      </c>
      <c r="G374" s="31" t="s">
        <v>1037</v>
      </c>
      <c r="H374" s="31" t="s">
        <v>1038</v>
      </c>
      <c r="I374" s="31" t="s">
        <v>38</v>
      </c>
      <c r="J374" s="30">
        <v>30</v>
      </c>
      <c r="K374" s="31" t="s">
        <v>29</v>
      </c>
      <c r="L374" s="52">
        <v>2025.06</v>
      </c>
      <c r="M374" s="52">
        <v>2025.1</v>
      </c>
      <c r="N374" s="31" t="s">
        <v>1039</v>
      </c>
      <c r="O374" s="53"/>
    </row>
    <row r="375" s="7" customFormat="1" ht="66" customHeight="1" spans="1:15">
      <c r="A375" s="107">
        <v>349</v>
      </c>
      <c r="B375" s="40" t="s">
        <v>515</v>
      </c>
      <c r="C375" s="40" t="s">
        <v>516</v>
      </c>
      <c r="D375" s="40" t="s">
        <v>517</v>
      </c>
      <c r="E375" s="40" t="s">
        <v>1040</v>
      </c>
      <c r="F375" s="40" t="s">
        <v>719</v>
      </c>
      <c r="G375" s="40" t="s">
        <v>1041</v>
      </c>
      <c r="H375" s="40" t="s">
        <v>1042</v>
      </c>
      <c r="I375" s="40" t="s">
        <v>38</v>
      </c>
      <c r="J375" s="40">
        <v>28</v>
      </c>
      <c r="K375" s="40" t="s">
        <v>520</v>
      </c>
      <c r="L375" s="40">
        <v>2025.01</v>
      </c>
      <c r="M375" s="40">
        <v>2025.12</v>
      </c>
      <c r="N375" s="40" t="s">
        <v>1043</v>
      </c>
      <c r="O375" s="113"/>
    </row>
    <row r="376" s="7" customFormat="1" ht="50" customHeight="1" spans="1:15">
      <c r="A376" s="107">
        <v>350</v>
      </c>
      <c r="B376" s="40" t="s">
        <v>515</v>
      </c>
      <c r="C376" s="40" t="s">
        <v>516</v>
      </c>
      <c r="D376" s="40" t="s">
        <v>517</v>
      </c>
      <c r="E376" s="40" t="s">
        <v>1044</v>
      </c>
      <c r="F376" s="40" t="s">
        <v>719</v>
      </c>
      <c r="G376" s="40" t="s">
        <v>1045</v>
      </c>
      <c r="H376" s="40" t="s">
        <v>1046</v>
      </c>
      <c r="I376" s="40" t="s">
        <v>38</v>
      </c>
      <c r="J376" s="40">
        <v>12</v>
      </c>
      <c r="K376" s="40" t="s">
        <v>520</v>
      </c>
      <c r="L376" s="40">
        <v>2025.01</v>
      </c>
      <c r="M376" s="40">
        <v>2025.12</v>
      </c>
      <c r="N376" s="40" t="s">
        <v>1047</v>
      </c>
      <c r="O376" s="114"/>
    </row>
    <row r="377" s="7" customFormat="1" ht="59" customHeight="1" spans="1:15">
      <c r="A377" s="107">
        <v>351</v>
      </c>
      <c r="B377" s="40" t="s">
        <v>515</v>
      </c>
      <c r="C377" s="40" t="s">
        <v>516</v>
      </c>
      <c r="D377" s="40" t="s">
        <v>517</v>
      </c>
      <c r="E377" s="40" t="s">
        <v>1044</v>
      </c>
      <c r="F377" s="40" t="s">
        <v>719</v>
      </c>
      <c r="G377" s="40" t="s">
        <v>1048</v>
      </c>
      <c r="H377" s="40" t="s">
        <v>1049</v>
      </c>
      <c r="I377" s="40" t="s">
        <v>38</v>
      </c>
      <c r="J377" s="40">
        <v>44</v>
      </c>
      <c r="K377" s="40" t="s">
        <v>520</v>
      </c>
      <c r="L377" s="40">
        <v>2025.01</v>
      </c>
      <c r="M377" s="40">
        <v>2025.12</v>
      </c>
      <c r="N377" s="40" t="s">
        <v>1043</v>
      </c>
      <c r="O377" s="115"/>
    </row>
    <row r="378" s="7" customFormat="1" ht="57" customHeight="1" spans="1:15">
      <c r="A378" s="107">
        <v>352</v>
      </c>
      <c r="B378" s="40" t="s">
        <v>515</v>
      </c>
      <c r="C378" s="40" t="s">
        <v>516</v>
      </c>
      <c r="D378" s="40" t="s">
        <v>517</v>
      </c>
      <c r="E378" s="40" t="s">
        <v>1044</v>
      </c>
      <c r="F378" s="40" t="s">
        <v>719</v>
      </c>
      <c r="G378" s="40" t="s">
        <v>1050</v>
      </c>
      <c r="H378" s="40" t="s">
        <v>1050</v>
      </c>
      <c r="I378" s="40" t="s">
        <v>38</v>
      </c>
      <c r="J378" s="40">
        <v>12</v>
      </c>
      <c r="K378" s="40" t="s">
        <v>520</v>
      </c>
      <c r="L378" s="40">
        <v>2025.01</v>
      </c>
      <c r="M378" s="40">
        <v>2025.12</v>
      </c>
      <c r="N378" s="40" t="s">
        <v>1047</v>
      </c>
      <c r="O378" s="114"/>
    </row>
    <row r="379" s="7" customFormat="1" ht="57" customHeight="1" spans="1:15">
      <c r="A379" s="107">
        <v>353</v>
      </c>
      <c r="B379" s="40" t="s">
        <v>515</v>
      </c>
      <c r="C379" s="40" t="s">
        <v>516</v>
      </c>
      <c r="D379" s="40" t="s">
        <v>517</v>
      </c>
      <c r="E379" s="40" t="s">
        <v>1051</v>
      </c>
      <c r="F379" s="40" t="s">
        <v>719</v>
      </c>
      <c r="G379" s="40" t="s">
        <v>1052</v>
      </c>
      <c r="H379" s="40" t="s">
        <v>1053</v>
      </c>
      <c r="I379" s="40" t="s">
        <v>38</v>
      </c>
      <c r="J379" s="40">
        <v>16</v>
      </c>
      <c r="K379" s="40" t="s">
        <v>520</v>
      </c>
      <c r="L379" s="40">
        <v>2025.01</v>
      </c>
      <c r="M379" s="40">
        <v>2025.12</v>
      </c>
      <c r="N379" s="40" t="s">
        <v>1054</v>
      </c>
      <c r="O379" s="114"/>
    </row>
    <row r="380" s="7" customFormat="1" ht="57" customHeight="1" spans="1:15">
      <c r="A380" s="107">
        <v>354</v>
      </c>
      <c r="B380" s="40" t="s">
        <v>515</v>
      </c>
      <c r="C380" s="40" t="s">
        <v>516</v>
      </c>
      <c r="D380" s="40" t="s">
        <v>588</v>
      </c>
      <c r="E380" s="40" t="s">
        <v>1055</v>
      </c>
      <c r="F380" s="40" t="s">
        <v>719</v>
      </c>
      <c r="G380" s="40" t="s">
        <v>1056</v>
      </c>
      <c r="H380" s="40" t="s">
        <v>1056</v>
      </c>
      <c r="I380" s="40" t="s">
        <v>38</v>
      </c>
      <c r="J380" s="40">
        <v>30</v>
      </c>
      <c r="K380" s="40" t="s">
        <v>520</v>
      </c>
      <c r="L380" s="40">
        <v>2025.01</v>
      </c>
      <c r="M380" s="40">
        <v>2025.12</v>
      </c>
      <c r="N380" s="40" t="s">
        <v>1057</v>
      </c>
      <c r="O380" s="75"/>
    </row>
    <row r="381" s="7" customFormat="1" ht="63" customHeight="1" spans="1:15">
      <c r="A381" s="107">
        <v>355</v>
      </c>
      <c r="B381" s="40" t="s">
        <v>515</v>
      </c>
      <c r="C381" s="40" t="s">
        <v>516</v>
      </c>
      <c r="D381" s="40" t="s">
        <v>593</v>
      </c>
      <c r="E381" s="40" t="s">
        <v>1058</v>
      </c>
      <c r="F381" s="40" t="s">
        <v>719</v>
      </c>
      <c r="G381" s="40" t="s">
        <v>1059</v>
      </c>
      <c r="H381" s="40" t="s">
        <v>1060</v>
      </c>
      <c r="I381" s="40" t="s">
        <v>38</v>
      </c>
      <c r="J381" s="40">
        <v>5</v>
      </c>
      <c r="K381" s="40" t="s">
        <v>520</v>
      </c>
      <c r="L381" s="40">
        <v>2025.01</v>
      </c>
      <c r="M381" s="40">
        <v>2025.12</v>
      </c>
      <c r="N381" s="40" t="s">
        <v>1061</v>
      </c>
      <c r="O381" s="75"/>
    </row>
    <row r="382" s="7" customFormat="1" ht="49" customHeight="1" spans="1:15">
      <c r="A382" s="107">
        <v>356</v>
      </c>
      <c r="B382" s="40" t="s">
        <v>515</v>
      </c>
      <c r="C382" s="40" t="s">
        <v>516</v>
      </c>
      <c r="D382" s="40" t="s">
        <v>850</v>
      </c>
      <c r="E382" s="40" t="s">
        <v>1062</v>
      </c>
      <c r="F382" s="40" t="s">
        <v>719</v>
      </c>
      <c r="G382" s="40" t="s">
        <v>1063</v>
      </c>
      <c r="H382" s="40" t="s">
        <v>1064</v>
      </c>
      <c r="I382" s="40" t="s">
        <v>38</v>
      </c>
      <c r="J382" s="40">
        <v>10</v>
      </c>
      <c r="K382" s="40" t="s">
        <v>520</v>
      </c>
      <c r="L382" s="40">
        <v>2025.01</v>
      </c>
      <c r="M382" s="40">
        <v>2025.12</v>
      </c>
      <c r="N382" s="40" t="s">
        <v>1057</v>
      </c>
      <c r="O382" s="75"/>
    </row>
    <row r="383" s="8" customFormat="1" ht="51" customHeight="1" spans="1:15">
      <c r="A383" s="107">
        <v>357</v>
      </c>
      <c r="B383" s="40" t="s">
        <v>515</v>
      </c>
      <c r="C383" s="40" t="s">
        <v>516</v>
      </c>
      <c r="D383" s="40" t="s">
        <v>850</v>
      </c>
      <c r="E383" s="40" t="s">
        <v>444</v>
      </c>
      <c r="F383" s="40" t="s">
        <v>719</v>
      </c>
      <c r="G383" s="40" t="s">
        <v>1065</v>
      </c>
      <c r="H383" s="40" t="s">
        <v>1066</v>
      </c>
      <c r="I383" s="40" t="s">
        <v>38</v>
      </c>
      <c r="J383" s="40">
        <v>17.4</v>
      </c>
      <c r="K383" s="40" t="s">
        <v>553</v>
      </c>
      <c r="L383" s="40">
        <v>2025.01</v>
      </c>
      <c r="M383" s="40">
        <v>2025.06</v>
      </c>
      <c r="N383" s="40" t="s">
        <v>1057</v>
      </c>
      <c r="O383" s="76"/>
    </row>
    <row r="384" s="8" customFormat="1" ht="42" customHeight="1" spans="1:15">
      <c r="A384" s="107">
        <v>358</v>
      </c>
      <c r="B384" s="40" t="s">
        <v>515</v>
      </c>
      <c r="C384" s="40" t="s">
        <v>516</v>
      </c>
      <c r="D384" s="40" t="s">
        <v>517</v>
      </c>
      <c r="E384" s="40" t="s">
        <v>526</v>
      </c>
      <c r="F384" s="40" t="s">
        <v>719</v>
      </c>
      <c r="G384" s="40" t="s">
        <v>1067</v>
      </c>
      <c r="H384" s="40" t="s">
        <v>1068</v>
      </c>
      <c r="I384" s="40" t="s">
        <v>38</v>
      </c>
      <c r="J384" s="40">
        <v>10</v>
      </c>
      <c r="K384" s="40" t="s">
        <v>1069</v>
      </c>
      <c r="L384" s="40">
        <v>2025.07</v>
      </c>
      <c r="M384" s="40">
        <v>2025.12</v>
      </c>
      <c r="N384" s="40" t="s">
        <v>1070</v>
      </c>
      <c r="O384" s="114"/>
    </row>
    <row r="385" s="8" customFormat="1" ht="43" customHeight="1" spans="1:15">
      <c r="A385" s="107">
        <v>359</v>
      </c>
      <c r="B385" s="40" t="s">
        <v>515</v>
      </c>
      <c r="C385" s="40" t="s">
        <v>516</v>
      </c>
      <c r="D385" s="40" t="s">
        <v>588</v>
      </c>
      <c r="E385" s="40" t="s">
        <v>1055</v>
      </c>
      <c r="F385" s="40" t="s">
        <v>719</v>
      </c>
      <c r="G385" s="40" t="s">
        <v>1071</v>
      </c>
      <c r="H385" s="40" t="s">
        <v>1071</v>
      </c>
      <c r="I385" s="40" t="s">
        <v>38</v>
      </c>
      <c r="J385" s="40">
        <v>5</v>
      </c>
      <c r="K385" s="40" t="s">
        <v>1069</v>
      </c>
      <c r="L385" s="40">
        <v>2025.07</v>
      </c>
      <c r="M385" s="40">
        <v>2025.12</v>
      </c>
      <c r="N385" s="40" t="s">
        <v>1057</v>
      </c>
      <c r="O385" s="113"/>
    </row>
    <row r="386" s="8" customFormat="1" ht="46" customHeight="1" spans="1:15">
      <c r="A386" s="107">
        <v>360</v>
      </c>
      <c r="B386" s="40" t="s">
        <v>515</v>
      </c>
      <c r="C386" s="40" t="s">
        <v>516</v>
      </c>
      <c r="D386" s="40" t="s">
        <v>588</v>
      </c>
      <c r="E386" s="40" t="s">
        <v>1072</v>
      </c>
      <c r="F386" s="40" t="s">
        <v>719</v>
      </c>
      <c r="G386" s="40" t="s">
        <v>1073</v>
      </c>
      <c r="H386" s="40" t="s">
        <v>1073</v>
      </c>
      <c r="I386" s="40" t="s">
        <v>38</v>
      </c>
      <c r="J386" s="40">
        <v>5</v>
      </c>
      <c r="K386" s="40" t="s">
        <v>1069</v>
      </c>
      <c r="L386" s="40">
        <v>2025.07</v>
      </c>
      <c r="M386" s="40">
        <v>2025.12</v>
      </c>
      <c r="N386" s="40" t="s">
        <v>1057</v>
      </c>
      <c r="O386" s="114"/>
    </row>
    <row r="387" s="8" customFormat="1" ht="57" customHeight="1" spans="1:15">
      <c r="A387" s="107">
        <v>361</v>
      </c>
      <c r="B387" s="40" t="s">
        <v>515</v>
      </c>
      <c r="C387" s="40" t="s">
        <v>516</v>
      </c>
      <c r="D387" s="40" t="s">
        <v>517</v>
      </c>
      <c r="E387" s="40" t="s">
        <v>1044</v>
      </c>
      <c r="F387" s="40" t="s">
        <v>719</v>
      </c>
      <c r="G387" s="40" t="s">
        <v>1074</v>
      </c>
      <c r="H387" s="40" t="s">
        <v>1075</v>
      </c>
      <c r="I387" s="40" t="s">
        <v>38</v>
      </c>
      <c r="J387" s="40">
        <v>10</v>
      </c>
      <c r="K387" s="40" t="s">
        <v>572</v>
      </c>
      <c r="L387" s="40">
        <v>2025.07</v>
      </c>
      <c r="M387" s="40">
        <v>2025.12</v>
      </c>
      <c r="N387" s="40" t="s">
        <v>1076</v>
      </c>
      <c r="O387" s="113"/>
    </row>
    <row r="388" s="8" customFormat="1" ht="54" customHeight="1" spans="1:15">
      <c r="A388" s="107">
        <v>362</v>
      </c>
      <c r="B388" s="40" t="s">
        <v>515</v>
      </c>
      <c r="C388" s="40" t="s">
        <v>516</v>
      </c>
      <c r="D388" s="40" t="s">
        <v>517</v>
      </c>
      <c r="E388" s="40" t="s">
        <v>1044</v>
      </c>
      <c r="F388" s="40" t="s">
        <v>719</v>
      </c>
      <c r="G388" s="40" t="s">
        <v>1077</v>
      </c>
      <c r="H388" s="40" t="s">
        <v>1077</v>
      </c>
      <c r="I388" s="40" t="s">
        <v>38</v>
      </c>
      <c r="J388" s="40">
        <v>10</v>
      </c>
      <c r="K388" s="40" t="s">
        <v>572</v>
      </c>
      <c r="L388" s="40">
        <v>2025.07</v>
      </c>
      <c r="M388" s="40">
        <v>2025.12</v>
      </c>
      <c r="N388" s="40" t="s">
        <v>1047</v>
      </c>
      <c r="O388" s="114"/>
    </row>
    <row r="389" s="1" customFormat="1" ht="39" customHeight="1" spans="1:15">
      <c r="A389" s="107">
        <v>363</v>
      </c>
      <c r="B389" s="40" t="s">
        <v>515</v>
      </c>
      <c r="C389" s="40" t="s">
        <v>516</v>
      </c>
      <c r="D389" s="40" t="s">
        <v>576</v>
      </c>
      <c r="E389" s="40" t="s">
        <v>1078</v>
      </c>
      <c r="F389" s="40" t="s">
        <v>719</v>
      </c>
      <c r="G389" s="40" t="s">
        <v>1079</v>
      </c>
      <c r="H389" s="40" t="s">
        <v>1080</v>
      </c>
      <c r="I389" s="40" t="s">
        <v>38</v>
      </c>
      <c r="J389" s="40">
        <v>20</v>
      </c>
      <c r="K389" s="40" t="s">
        <v>572</v>
      </c>
      <c r="L389" s="40">
        <v>2025.07</v>
      </c>
      <c r="M389" s="40">
        <v>2025.12</v>
      </c>
      <c r="N389" s="40" t="s">
        <v>1081</v>
      </c>
      <c r="O389" s="116"/>
    </row>
    <row r="390" s="15" customFormat="1" ht="38" customHeight="1" spans="1:15">
      <c r="A390" s="107">
        <v>364</v>
      </c>
      <c r="B390" s="40" t="s">
        <v>1082</v>
      </c>
      <c r="C390" s="40" t="s">
        <v>1083</v>
      </c>
      <c r="D390" s="40" t="s">
        <v>182</v>
      </c>
      <c r="E390" s="40" t="s">
        <v>1084</v>
      </c>
      <c r="F390" s="40" t="s">
        <v>719</v>
      </c>
      <c r="G390" s="40" t="s">
        <v>1085</v>
      </c>
      <c r="H390" s="40" t="s">
        <v>1086</v>
      </c>
      <c r="I390" s="40" t="s">
        <v>38</v>
      </c>
      <c r="J390" s="40">
        <v>5</v>
      </c>
      <c r="K390" s="40" t="s">
        <v>1087</v>
      </c>
      <c r="L390" s="40">
        <v>2025.09</v>
      </c>
      <c r="M390" s="40">
        <v>2025.12</v>
      </c>
      <c r="N390" s="40" t="s">
        <v>1088</v>
      </c>
      <c r="O390" s="40"/>
    </row>
    <row r="391" s="4" customFormat="1" ht="38" customHeight="1" spans="1:15">
      <c r="A391" s="107">
        <v>365</v>
      </c>
      <c r="B391" s="40" t="s">
        <v>1082</v>
      </c>
      <c r="C391" s="40" t="s">
        <v>1083</v>
      </c>
      <c r="D391" s="40" t="s">
        <v>222</v>
      </c>
      <c r="E391" s="40" t="s">
        <v>1089</v>
      </c>
      <c r="F391" s="40" t="s">
        <v>719</v>
      </c>
      <c r="G391" s="40" t="s">
        <v>1085</v>
      </c>
      <c r="H391" s="40" t="s">
        <v>1086</v>
      </c>
      <c r="I391" s="40" t="s">
        <v>38</v>
      </c>
      <c r="J391" s="40">
        <v>5</v>
      </c>
      <c r="K391" s="40" t="s">
        <v>1087</v>
      </c>
      <c r="L391" s="40">
        <v>2025.09</v>
      </c>
      <c r="M391" s="40">
        <v>2025.12</v>
      </c>
      <c r="N391" s="40" t="s">
        <v>1088</v>
      </c>
      <c r="O391" s="40"/>
    </row>
    <row r="392" s="4" customFormat="1" ht="38" customHeight="1" spans="1:15">
      <c r="A392" s="107">
        <v>366</v>
      </c>
      <c r="B392" s="40" t="s">
        <v>1082</v>
      </c>
      <c r="C392" s="40" t="s">
        <v>1083</v>
      </c>
      <c r="D392" s="40" t="s">
        <v>199</v>
      </c>
      <c r="E392" s="40" t="s">
        <v>1090</v>
      </c>
      <c r="F392" s="40" t="s">
        <v>719</v>
      </c>
      <c r="G392" s="40" t="s">
        <v>1085</v>
      </c>
      <c r="H392" s="40" t="s">
        <v>1086</v>
      </c>
      <c r="I392" s="40" t="s">
        <v>38</v>
      </c>
      <c r="J392" s="40">
        <v>5</v>
      </c>
      <c r="K392" s="40" t="s">
        <v>1087</v>
      </c>
      <c r="L392" s="40">
        <v>2025.09</v>
      </c>
      <c r="M392" s="40">
        <v>2025.12</v>
      </c>
      <c r="N392" s="40" t="s">
        <v>1088</v>
      </c>
      <c r="O392" s="40"/>
    </row>
    <row r="393" s="4" customFormat="1" ht="38" customHeight="1" spans="1:15">
      <c r="A393" s="107">
        <v>367</v>
      </c>
      <c r="B393" s="40" t="s">
        <v>1082</v>
      </c>
      <c r="C393" s="40" t="s">
        <v>1083</v>
      </c>
      <c r="D393" s="40" t="s">
        <v>1091</v>
      </c>
      <c r="E393" s="40" t="s">
        <v>1092</v>
      </c>
      <c r="F393" s="40" t="s">
        <v>719</v>
      </c>
      <c r="G393" s="40" t="s">
        <v>1085</v>
      </c>
      <c r="H393" s="40" t="s">
        <v>1086</v>
      </c>
      <c r="I393" s="40" t="s">
        <v>38</v>
      </c>
      <c r="J393" s="40">
        <v>5</v>
      </c>
      <c r="K393" s="40" t="s">
        <v>1087</v>
      </c>
      <c r="L393" s="40">
        <v>2025.09</v>
      </c>
      <c r="M393" s="40">
        <v>2025.12</v>
      </c>
      <c r="N393" s="40" t="s">
        <v>1088</v>
      </c>
      <c r="O393" s="40"/>
    </row>
    <row r="394" s="4" customFormat="1" ht="38" customHeight="1" spans="1:15">
      <c r="A394" s="107">
        <v>368</v>
      </c>
      <c r="B394" s="40" t="s">
        <v>1082</v>
      </c>
      <c r="C394" s="40" t="s">
        <v>1083</v>
      </c>
      <c r="D394" s="40" t="s">
        <v>190</v>
      </c>
      <c r="E394" s="40" t="s">
        <v>1093</v>
      </c>
      <c r="F394" s="40" t="s">
        <v>719</v>
      </c>
      <c r="G394" s="40" t="s">
        <v>1085</v>
      </c>
      <c r="H394" s="40" t="s">
        <v>1086</v>
      </c>
      <c r="I394" s="40" t="s">
        <v>38</v>
      </c>
      <c r="J394" s="40">
        <v>5</v>
      </c>
      <c r="K394" s="40" t="s">
        <v>1087</v>
      </c>
      <c r="L394" s="40">
        <v>2025.09</v>
      </c>
      <c r="M394" s="40">
        <v>2025.12</v>
      </c>
      <c r="N394" s="40" t="s">
        <v>1088</v>
      </c>
      <c r="O394" s="40"/>
    </row>
    <row r="395" s="4" customFormat="1" ht="38" customHeight="1" spans="1:15">
      <c r="A395" s="107">
        <v>369</v>
      </c>
      <c r="B395" s="40" t="s">
        <v>1082</v>
      </c>
      <c r="C395" s="40" t="s">
        <v>1083</v>
      </c>
      <c r="D395" s="40" t="s">
        <v>1094</v>
      </c>
      <c r="E395" s="40" t="s">
        <v>1095</v>
      </c>
      <c r="F395" s="40" t="s">
        <v>719</v>
      </c>
      <c r="G395" s="40" t="s">
        <v>1085</v>
      </c>
      <c r="H395" s="40" t="s">
        <v>1086</v>
      </c>
      <c r="I395" s="40" t="s">
        <v>38</v>
      </c>
      <c r="J395" s="40">
        <v>5</v>
      </c>
      <c r="K395" s="40" t="s">
        <v>1087</v>
      </c>
      <c r="L395" s="40">
        <v>2025.09</v>
      </c>
      <c r="M395" s="40">
        <v>2025.12</v>
      </c>
      <c r="N395" s="40" t="s">
        <v>1088</v>
      </c>
      <c r="O395" s="40"/>
    </row>
    <row r="396" s="4" customFormat="1" ht="38" customHeight="1" spans="1:15">
      <c r="A396" s="107">
        <v>370</v>
      </c>
      <c r="B396" s="40" t="s">
        <v>1082</v>
      </c>
      <c r="C396" s="40" t="s">
        <v>1083</v>
      </c>
      <c r="D396" s="40" t="s">
        <v>186</v>
      </c>
      <c r="E396" s="40" t="s">
        <v>1096</v>
      </c>
      <c r="F396" s="40" t="s">
        <v>719</v>
      </c>
      <c r="G396" s="40" t="s">
        <v>1085</v>
      </c>
      <c r="H396" s="40" t="s">
        <v>1086</v>
      </c>
      <c r="I396" s="40" t="s">
        <v>38</v>
      </c>
      <c r="J396" s="40">
        <v>5</v>
      </c>
      <c r="K396" s="40" t="s">
        <v>1087</v>
      </c>
      <c r="L396" s="40">
        <v>2025.09</v>
      </c>
      <c r="M396" s="40">
        <v>2025.12</v>
      </c>
      <c r="N396" s="40" t="s">
        <v>1088</v>
      </c>
      <c r="O396" s="40"/>
    </row>
    <row r="397" s="4" customFormat="1" ht="38" customHeight="1" spans="1:15">
      <c r="A397" s="107">
        <v>371</v>
      </c>
      <c r="B397" s="40" t="s">
        <v>1082</v>
      </c>
      <c r="C397" s="40" t="s">
        <v>1083</v>
      </c>
      <c r="D397" s="40" t="s">
        <v>1097</v>
      </c>
      <c r="E397" s="40" t="s">
        <v>1098</v>
      </c>
      <c r="F397" s="40" t="s">
        <v>719</v>
      </c>
      <c r="G397" s="40" t="s">
        <v>1085</v>
      </c>
      <c r="H397" s="40" t="s">
        <v>1086</v>
      </c>
      <c r="I397" s="40" t="s">
        <v>38</v>
      </c>
      <c r="J397" s="40">
        <v>5</v>
      </c>
      <c r="K397" s="40" t="s">
        <v>1087</v>
      </c>
      <c r="L397" s="40">
        <v>2025.09</v>
      </c>
      <c r="M397" s="40">
        <v>2025.12</v>
      </c>
      <c r="N397" s="40" t="s">
        <v>1088</v>
      </c>
      <c r="O397" s="40"/>
    </row>
    <row r="398" s="3" customFormat="1" ht="35" customHeight="1" spans="1:15">
      <c r="A398" s="107">
        <v>372</v>
      </c>
      <c r="B398" s="40" t="s">
        <v>22</v>
      </c>
      <c r="C398" s="40" t="s">
        <v>199</v>
      </c>
      <c r="D398" s="40" t="s">
        <v>1099</v>
      </c>
      <c r="E398" s="40" t="s">
        <v>1100</v>
      </c>
      <c r="F398" s="40" t="s">
        <v>1101</v>
      </c>
      <c r="G398" s="40" t="s">
        <v>1102</v>
      </c>
      <c r="H398" s="40" t="s">
        <v>1103</v>
      </c>
      <c r="I398" s="40" t="s">
        <v>38</v>
      </c>
      <c r="J398" s="39">
        <v>15</v>
      </c>
      <c r="K398" s="40" t="s">
        <v>29</v>
      </c>
      <c r="L398" s="35">
        <v>2025.05</v>
      </c>
      <c r="M398" s="35">
        <v>2025.12</v>
      </c>
      <c r="N398" s="40" t="s">
        <v>1104</v>
      </c>
      <c r="O398" s="40" t="s">
        <v>1105</v>
      </c>
    </row>
    <row r="399" s="3" customFormat="1" ht="30" customHeight="1" spans="1:15">
      <c r="A399" s="107">
        <v>373</v>
      </c>
      <c r="B399" s="40" t="s">
        <v>22</v>
      </c>
      <c r="C399" s="40" t="s">
        <v>199</v>
      </c>
      <c r="D399" s="40" t="s">
        <v>1099</v>
      </c>
      <c r="E399" s="40" t="s">
        <v>1106</v>
      </c>
      <c r="F399" s="40" t="s">
        <v>1101</v>
      </c>
      <c r="G399" s="40" t="s">
        <v>1102</v>
      </c>
      <c r="H399" s="40" t="s">
        <v>1107</v>
      </c>
      <c r="I399" s="40" t="s">
        <v>38</v>
      </c>
      <c r="J399" s="39">
        <v>5</v>
      </c>
      <c r="K399" s="40" t="s">
        <v>29</v>
      </c>
      <c r="L399" s="35">
        <v>2025.05</v>
      </c>
      <c r="M399" s="35">
        <v>2025.12</v>
      </c>
      <c r="N399" s="40" t="s">
        <v>1108</v>
      </c>
      <c r="O399" s="40" t="s">
        <v>1105</v>
      </c>
    </row>
    <row r="400" s="3" customFormat="1" ht="41" customHeight="1" spans="1:15">
      <c r="A400" s="107">
        <v>374</v>
      </c>
      <c r="B400" s="42" t="s">
        <v>22</v>
      </c>
      <c r="C400" s="42" t="s">
        <v>420</v>
      </c>
      <c r="D400" s="42" t="s">
        <v>420</v>
      </c>
      <c r="E400" s="42" t="s">
        <v>1109</v>
      </c>
      <c r="F400" s="42" t="s">
        <v>811</v>
      </c>
      <c r="G400" s="43" t="s">
        <v>1110</v>
      </c>
      <c r="H400" s="43" t="s">
        <v>1111</v>
      </c>
      <c r="I400" s="40" t="s">
        <v>38</v>
      </c>
      <c r="J400" s="117">
        <v>38</v>
      </c>
      <c r="K400" s="42" t="s">
        <v>29</v>
      </c>
      <c r="L400" s="118">
        <v>2025.08</v>
      </c>
      <c r="M400" s="118">
        <v>2025.1</v>
      </c>
      <c r="N400" s="42" t="s">
        <v>1112</v>
      </c>
      <c r="O400" s="42" t="s">
        <v>1105</v>
      </c>
    </row>
    <row r="401" s="3" customFormat="1" ht="47" customHeight="1" spans="1:15">
      <c r="A401" s="107">
        <v>375</v>
      </c>
      <c r="B401" s="31" t="s">
        <v>22</v>
      </c>
      <c r="C401" s="31" t="s">
        <v>420</v>
      </c>
      <c r="D401" s="31" t="s">
        <v>420</v>
      </c>
      <c r="E401" s="31" t="s">
        <v>1113</v>
      </c>
      <c r="F401" s="31" t="s">
        <v>811</v>
      </c>
      <c r="G401" s="31" t="s">
        <v>1114</v>
      </c>
      <c r="H401" s="31" t="s">
        <v>1115</v>
      </c>
      <c r="I401" s="40" t="s">
        <v>38</v>
      </c>
      <c r="J401" s="30">
        <v>12</v>
      </c>
      <c r="K401" s="31" t="s">
        <v>29</v>
      </c>
      <c r="L401" s="52">
        <v>2025.08</v>
      </c>
      <c r="M401" s="52">
        <v>2025.1</v>
      </c>
      <c r="N401" s="31" t="s">
        <v>1112</v>
      </c>
      <c r="O401" s="31" t="s">
        <v>1105</v>
      </c>
    </row>
    <row r="402" s="3" customFormat="1" ht="30" customHeight="1" spans="1:15">
      <c r="A402" s="107">
        <v>376</v>
      </c>
      <c r="B402" s="31" t="s">
        <v>22</v>
      </c>
      <c r="C402" s="31" t="s">
        <v>173</v>
      </c>
      <c r="D402" s="31" t="s">
        <v>173</v>
      </c>
      <c r="E402" s="31" t="s">
        <v>1116</v>
      </c>
      <c r="F402" s="31" t="s">
        <v>811</v>
      </c>
      <c r="G402" s="31" t="s">
        <v>1117</v>
      </c>
      <c r="H402" s="31" t="s">
        <v>1118</v>
      </c>
      <c r="I402" s="40" t="s">
        <v>38</v>
      </c>
      <c r="J402" s="30">
        <v>20</v>
      </c>
      <c r="K402" s="31" t="s">
        <v>29</v>
      </c>
      <c r="L402" s="52">
        <v>2025.01</v>
      </c>
      <c r="M402" s="52">
        <v>2025.12</v>
      </c>
      <c r="N402" s="31" t="s">
        <v>1119</v>
      </c>
      <c r="O402" s="31" t="s">
        <v>1105</v>
      </c>
    </row>
    <row r="403" s="3" customFormat="1" ht="33" customHeight="1" spans="1:15">
      <c r="A403" s="107">
        <v>377</v>
      </c>
      <c r="B403" s="31" t="s">
        <v>22</v>
      </c>
      <c r="C403" s="31" t="s">
        <v>420</v>
      </c>
      <c r="D403" s="31" t="s">
        <v>420</v>
      </c>
      <c r="E403" s="31" t="s">
        <v>631</v>
      </c>
      <c r="F403" s="31" t="s">
        <v>811</v>
      </c>
      <c r="G403" s="31" t="s">
        <v>909</v>
      </c>
      <c r="H403" s="31" t="s">
        <v>1120</v>
      </c>
      <c r="I403" s="40" t="s">
        <v>38</v>
      </c>
      <c r="J403" s="30">
        <v>45</v>
      </c>
      <c r="K403" s="31" t="s">
        <v>29</v>
      </c>
      <c r="L403" s="52">
        <v>2025.01</v>
      </c>
      <c r="M403" s="52">
        <v>2025.12</v>
      </c>
      <c r="N403" s="31" t="s">
        <v>1121</v>
      </c>
      <c r="O403" s="31" t="s">
        <v>1105</v>
      </c>
    </row>
    <row r="404" s="3" customFormat="1" ht="33" customHeight="1" spans="1:15">
      <c r="A404" s="107">
        <v>378</v>
      </c>
      <c r="B404" s="31" t="s">
        <v>22</v>
      </c>
      <c r="C404" s="31" t="s">
        <v>182</v>
      </c>
      <c r="D404" s="31" t="s">
        <v>182</v>
      </c>
      <c r="E404" s="31" t="s">
        <v>1122</v>
      </c>
      <c r="F404" s="31" t="s">
        <v>811</v>
      </c>
      <c r="G404" s="31" t="s">
        <v>1117</v>
      </c>
      <c r="H404" s="31" t="s">
        <v>1123</v>
      </c>
      <c r="I404" s="40" t="s">
        <v>38</v>
      </c>
      <c r="J404" s="30">
        <v>35</v>
      </c>
      <c r="K404" s="31" t="s">
        <v>29</v>
      </c>
      <c r="L404" s="52">
        <v>2025.04</v>
      </c>
      <c r="M404" s="52">
        <v>2025.12</v>
      </c>
      <c r="N404" s="31" t="s">
        <v>1124</v>
      </c>
      <c r="O404" s="31" t="s">
        <v>1105</v>
      </c>
    </row>
    <row r="405" s="3" customFormat="1" ht="35" customHeight="1" spans="1:15">
      <c r="A405" s="107">
        <v>379</v>
      </c>
      <c r="B405" s="31" t="s">
        <v>22</v>
      </c>
      <c r="C405" s="31" t="s">
        <v>182</v>
      </c>
      <c r="D405" s="31" t="s">
        <v>182</v>
      </c>
      <c r="E405" s="31" t="s">
        <v>1125</v>
      </c>
      <c r="F405" s="31" t="s">
        <v>811</v>
      </c>
      <c r="G405" s="31" t="s">
        <v>909</v>
      </c>
      <c r="H405" s="31" t="s">
        <v>1126</v>
      </c>
      <c r="I405" s="40" t="s">
        <v>38</v>
      </c>
      <c r="J405" s="30">
        <v>30</v>
      </c>
      <c r="K405" s="31" t="s">
        <v>29</v>
      </c>
      <c r="L405" s="52">
        <v>2025.04</v>
      </c>
      <c r="M405" s="52">
        <v>2025.12</v>
      </c>
      <c r="N405" s="31" t="s">
        <v>1127</v>
      </c>
      <c r="O405" s="31" t="s">
        <v>1105</v>
      </c>
    </row>
    <row r="406" s="2" customFormat="1" ht="83" customHeight="1" spans="1:15">
      <c r="A406" s="25" t="s">
        <v>146</v>
      </c>
      <c r="B406" s="25" t="s">
        <v>1128</v>
      </c>
      <c r="C406" s="80"/>
      <c r="D406" s="29"/>
      <c r="E406" s="29"/>
      <c r="F406" s="29"/>
      <c r="G406" s="29"/>
      <c r="H406" s="29"/>
      <c r="I406" s="29"/>
      <c r="J406" s="119">
        <f>SUM(J407:J491)</f>
        <v>1967.5</v>
      </c>
      <c r="K406" s="29"/>
      <c r="L406" s="29"/>
      <c r="M406" s="29"/>
      <c r="N406" s="29"/>
      <c r="O406" s="29"/>
    </row>
    <row r="407" s="10" customFormat="1" ht="31.75" customHeight="1" spans="1:15">
      <c r="A407" s="31">
        <v>380</v>
      </c>
      <c r="B407" s="31" t="s">
        <v>22</v>
      </c>
      <c r="C407" s="31" t="s">
        <v>203</v>
      </c>
      <c r="D407" s="31" t="s">
        <v>203</v>
      </c>
      <c r="E407" s="31" t="s">
        <v>1129</v>
      </c>
      <c r="F407" s="36" t="s">
        <v>719</v>
      </c>
      <c r="G407" s="31" t="s">
        <v>1117</v>
      </c>
      <c r="H407" s="31" t="s">
        <v>1130</v>
      </c>
      <c r="I407" s="36" t="s">
        <v>38</v>
      </c>
      <c r="J407" s="31">
        <v>3</v>
      </c>
      <c r="K407" s="36" t="s">
        <v>29</v>
      </c>
      <c r="L407" s="52">
        <v>2025.04</v>
      </c>
      <c r="M407" s="52">
        <v>2025.12</v>
      </c>
      <c r="N407" s="31" t="s">
        <v>1124</v>
      </c>
      <c r="O407" s="85"/>
    </row>
    <row r="408" s="10" customFormat="1" ht="31.75" customHeight="1" spans="1:15">
      <c r="A408" s="31">
        <v>381</v>
      </c>
      <c r="B408" s="31" t="s">
        <v>22</v>
      </c>
      <c r="C408" s="36" t="s">
        <v>190</v>
      </c>
      <c r="D408" s="36" t="s">
        <v>190</v>
      </c>
      <c r="E408" s="40" t="s">
        <v>1131</v>
      </c>
      <c r="F408" s="36" t="s">
        <v>719</v>
      </c>
      <c r="G408" s="31" t="s">
        <v>1117</v>
      </c>
      <c r="H408" s="40" t="s">
        <v>1132</v>
      </c>
      <c r="I408" s="36" t="s">
        <v>38</v>
      </c>
      <c r="J408" s="40">
        <v>12</v>
      </c>
      <c r="K408" s="36" t="s">
        <v>29</v>
      </c>
      <c r="L408" s="52">
        <v>2025.04</v>
      </c>
      <c r="M408" s="52">
        <v>2025.12</v>
      </c>
      <c r="N408" s="31" t="s">
        <v>1124</v>
      </c>
      <c r="O408" s="120"/>
    </row>
    <row r="409" s="4" customFormat="1" ht="45" customHeight="1" spans="1:15">
      <c r="A409" s="31">
        <v>382</v>
      </c>
      <c r="B409" s="36" t="s">
        <v>22</v>
      </c>
      <c r="C409" s="36" t="s">
        <v>420</v>
      </c>
      <c r="D409" s="36" t="s">
        <v>420</v>
      </c>
      <c r="E409" s="36" t="s">
        <v>1040</v>
      </c>
      <c r="F409" s="36" t="s">
        <v>719</v>
      </c>
      <c r="G409" s="36" t="s">
        <v>1133</v>
      </c>
      <c r="H409" s="36" t="s">
        <v>1134</v>
      </c>
      <c r="I409" s="36" t="s">
        <v>38</v>
      </c>
      <c r="J409" s="66">
        <v>48</v>
      </c>
      <c r="K409" s="36" t="s">
        <v>29</v>
      </c>
      <c r="L409" s="36">
        <v>2025.09</v>
      </c>
      <c r="M409" s="36">
        <v>2025.12</v>
      </c>
      <c r="N409" s="36" t="s">
        <v>145</v>
      </c>
      <c r="O409" s="36"/>
    </row>
    <row r="410" s="4" customFormat="1" ht="52" customHeight="1" spans="1:15">
      <c r="A410" s="31">
        <v>383</v>
      </c>
      <c r="B410" s="36" t="s">
        <v>22</v>
      </c>
      <c r="C410" s="36" t="s">
        <v>420</v>
      </c>
      <c r="D410" s="36" t="s">
        <v>420</v>
      </c>
      <c r="E410" s="36" t="s">
        <v>532</v>
      </c>
      <c r="F410" s="36" t="s">
        <v>719</v>
      </c>
      <c r="G410" s="36" t="s">
        <v>1135</v>
      </c>
      <c r="H410" s="36" t="s">
        <v>1136</v>
      </c>
      <c r="I410" s="36" t="s">
        <v>38</v>
      </c>
      <c r="J410" s="66">
        <v>10</v>
      </c>
      <c r="K410" s="36" t="s">
        <v>29</v>
      </c>
      <c r="L410" s="36">
        <v>2025.09</v>
      </c>
      <c r="M410" s="36">
        <v>2025.12</v>
      </c>
      <c r="N410" s="36" t="s">
        <v>145</v>
      </c>
      <c r="O410" s="36"/>
    </row>
    <row r="411" s="4" customFormat="1" ht="47" customHeight="1" spans="1:15">
      <c r="A411" s="31">
        <v>384</v>
      </c>
      <c r="B411" s="36" t="s">
        <v>22</v>
      </c>
      <c r="C411" s="36" t="s">
        <v>190</v>
      </c>
      <c r="D411" s="36" t="s">
        <v>190</v>
      </c>
      <c r="E411" s="36" t="s">
        <v>1093</v>
      </c>
      <c r="F411" s="36" t="s">
        <v>719</v>
      </c>
      <c r="G411" s="36" t="s">
        <v>1137</v>
      </c>
      <c r="H411" s="36" t="s">
        <v>1138</v>
      </c>
      <c r="I411" s="36" t="s">
        <v>38</v>
      </c>
      <c r="J411" s="66">
        <v>30</v>
      </c>
      <c r="K411" s="36" t="s">
        <v>29</v>
      </c>
      <c r="L411" s="36">
        <v>2025.09</v>
      </c>
      <c r="M411" s="36">
        <v>2025.12</v>
      </c>
      <c r="N411" s="36" t="s">
        <v>145</v>
      </c>
      <c r="O411" s="36"/>
    </row>
    <row r="412" s="4" customFormat="1" ht="40" customHeight="1" spans="1:15">
      <c r="A412" s="31">
        <v>385</v>
      </c>
      <c r="B412" s="36" t="s">
        <v>22</v>
      </c>
      <c r="C412" s="36" t="s">
        <v>168</v>
      </c>
      <c r="D412" s="36" t="s">
        <v>168</v>
      </c>
      <c r="E412" s="36" t="s">
        <v>1139</v>
      </c>
      <c r="F412" s="36" t="s">
        <v>719</v>
      </c>
      <c r="G412" s="36" t="s">
        <v>719</v>
      </c>
      <c r="H412" s="36" t="s">
        <v>1140</v>
      </c>
      <c r="I412" s="36" t="s">
        <v>38</v>
      </c>
      <c r="J412" s="66">
        <v>15</v>
      </c>
      <c r="K412" s="36" t="s">
        <v>29</v>
      </c>
      <c r="L412" s="36">
        <v>2025.09</v>
      </c>
      <c r="M412" s="36">
        <v>2025.12</v>
      </c>
      <c r="N412" s="36" t="s">
        <v>145</v>
      </c>
      <c r="O412" s="36"/>
    </row>
    <row r="413" s="4" customFormat="1" ht="33.75" spans="1:15">
      <c r="A413" s="31">
        <v>386</v>
      </c>
      <c r="B413" s="36" t="s">
        <v>22</v>
      </c>
      <c r="C413" s="36" t="s">
        <v>420</v>
      </c>
      <c r="D413" s="36" t="s">
        <v>420</v>
      </c>
      <c r="E413" s="36" t="s">
        <v>456</v>
      </c>
      <c r="F413" s="36" t="s">
        <v>719</v>
      </c>
      <c r="G413" s="36" t="s">
        <v>1141</v>
      </c>
      <c r="H413" s="36" t="s">
        <v>1142</v>
      </c>
      <c r="I413" s="36" t="s">
        <v>38</v>
      </c>
      <c r="J413" s="66">
        <v>9</v>
      </c>
      <c r="K413" s="36" t="s">
        <v>29</v>
      </c>
      <c r="L413" s="36">
        <v>2025.09</v>
      </c>
      <c r="M413" s="36">
        <v>2025.12</v>
      </c>
      <c r="N413" s="36" t="s">
        <v>1143</v>
      </c>
      <c r="O413" s="36"/>
    </row>
    <row r="414" s="4" customFormat="1" ht="45" spans="1:15">
      <c r="A414" s="31">
        <v>387</v>
      </c>
      <c r="B414" s="36" t="s">
        <v>22</v>
      </c>
      <c r="C414" s="36" t="s">
        <v>168</v>
      </c>
      <c r="D414" s="36" t="s">
        <v>168</v>
      </c>
      <c r="E414" s="36" t="s">
        <v>600</v>
      </c>
      <c r="F414" s="36" t="s">
        <v>719</v>
      </c>
      <c r="G414" s="36" t="s">
        <v>1144</v>
      </c>
      <c r="H414" s="36" t="s">
        <v>1145</v>
      </c>
      <c r="I414" s="36" t="s">
        <v>38</v>
      </c>
      <c r="J414" s="66">
        <v>70</v>
      </c>
      <c r="K414" s="36" t="s">
        <v>29</v>
      </c>
      <c r="L414" s="36">
        <v>2025.09</v>
      </c>
      <c r="M414" s="36">
        <v>2025.12</v>
      </c>
      <c r="N414" s="36" t="s">
        <v>1143</v>
      </c>
      <c r="O414" s="36"/>
    </row>
    <row r="415" s="4" customFormat="1" ht="22.5" spans="1:15">
      <c r="A415" s="31">
        <v>388</v>
      </c>
      <c r="B415" s="36" t="s">
        <v>22</v>
      </c>
      <c r="C415" s="36" t="s">
        <v>1146</v>
      </c>
      <c r="D415" s="36" t="s">
        <v>1146</v>
      </c>
      <c r="E415" s="36" t="s">
        <v>1146</v>
      </c>
      <c r="F415" s="36" t="s">
        <v>719</v>
      </c>
      <c r="G415" s="36" t="s">
        <v>1147</v>
      </c>
      <c r="H415" s="36" t="s">
        <v>1148</v>
      </c>
      <c r="I415" s="36" t="s">
        <v>38</v>
      </c>
      <c r="J415" s="66">
        <v>50</v>
      </c>
      <c r="K415" s="36" t="s">
        <v>29</v>
      </c>
      <c r="L415" s="36">
        <v>2025.09</v>
      </c>
      <c r="M415" s="36">
        <v>2025.12</v>
      </c>
      <c r="N415" s="36" t="s">
        <v>1143</v>
      </c>
      <c r="O415" s="36"/>
    </row>
    <row r="416" s="4" customFormat="1" ht="22.5" spans="1:15">
      <c r="A416" s="31">
        <v>389</v>
      </c>
      <c r="B416" s="36" t="s">
        <v>22</v>
      </c>
      <c r="C416" s="36" t="s">
        <v>190</v>
      </c>
      <c r="D416" s="36" t="s">
        <v>190</v>
      </c>
      <c r="E416" s="36" t="s">
        <v>1149</v>
      </c>
      <c r="F416" s="36" t="s">
        <v>719</v>
      </c>
      <c r="G416" s="36" t="s">
        <v>909</v>
      </c>
      <c r="H416" s="36" t="s">
        <v>1150</v>
      </c>
      <c r="I416" s="36" t="s">
        <v>38</v>
      </c>
      <c r="J416" s="66">
        <v>3</v>
      </c>
      <c r="K416" s="36" t="s">
        <v>29</v>
      </c>
      <c r="L416" s="36">
        <v>2025.09</v>
      </c>
      <c r="M416" s="36">
        <v>2025.12</v>
      </c>
      <c r="N416" s="36" t="s">
        <v>1143</v>
      </c>
      <c r="O416" s="36"/>
    </row>
    <row r="417" s="4" customFormat="1" ht="22.5" spans="1:15">
      <c r="A417" s="31">
        <v>390</v>
      </c>
      <c r="B417" s="36" t="s">
        <v>22</v>
      </c>
      <c r="C417" s="36" t="s">
        <v>190</v>
      </c>
      <c r="D417" s="36" t="s">
        <v>190</v>
      </c>
      <c r="E417" s="36" t="s">
        <v>1151</v>
      </c>
      <c r="F417" s="36" t="s">
        <v>719</v>
      </c>
      <c r="G417" s="36" t="s">
        <v>601</v>
      </c>
      <c r="H417" s="36" t="s">
        <v>1152</v>
      </c>
      <c r="I417" s="36" t="s">
        <v>38</v>
      </c>
      <c r="J417" s="66">
        <v>5</v>
      </c>
      <c r="K417" s="36" t="s">
        <v>29</v>
      </c>
      <c r="L417" s="36">
        <v>2025.09</v>
      </c>
      <c r="M417" s="36">
        <v>2025.12</v>
      </c>
      <c r="N417" s="36" t="s">
        <v>1143</v>
      </c>
      <c r="O417" s="36"/>
    </row>
    <row r="418" s="4" customFormat="1" ht="22.5" spans="1:15">
      <c r="A418" s="31">
        <v>391</v>
      </c>
      <c r="B418" s="36" t="s">
        <v>22</v>
      </c>
      <c r="C418" s="36" t="s">
        <v>207</v>
      </c>
      <c r="D418" s="36" t="s">
        <v>207</v>
      </c>
      <c r="E418" s="36" t="s">
        <v>1153</v>
      </c>
      <c r="F418" s="36" t="s">
        <v>719</v>
      </c>
      <c r="G418" s="36" t="s">
        <v>1154</v>
      </c>
      <c r="H418" s="36" t="s">
        <v>1155</v>
      </c>
      <c r="I418" s="36" t="s">
        <v>38</v>
      </c>
      <c r="J418" s="66">
        <v>50</v>
      </c>
      <c r="K418" s="36" t="s">
        <v>29</v>
      </c>
      <c r="L418" s="36">
        <v>2025.09</v>
      </c>
      <c r="M418" s="36">
        <v>2025.12</v>
      </c>
      <c r="N418" s="36" t="s">
        <v>1143</v>
      </c>
      <c r="O418" s="36"/>
    </row>
    <row r="419" s="4" customFormat="1" ht="33.75" spans="1:15">
      <c r="A419" s="31">
        <v>392</v>
      </c>
      <c r="B419" s="36" t="s">
        <v>141</v>
      </c>
      <c r="C419" s="36" t="s">
        <v>420</v>
      </c>
      <c r="D419" s="36" t="s">
        <v>420</v>
      </c>
      <c r="E419" s="36" t="s">
        <v>456</v>
      </c>
      <c r="F419" s="36" t="s">
        <v>719</v>
      </c>
      <c r="G419" s="36" t="s">
        <v>1156</v>
      </c>
      <c r="H419" s="36" t="s">
        <v>1157</v>
      </c>
      <c r="I419" s="36" t="s">
        <v>38</v>
      </c>
      <c r="J419" s="66">
        <v>48</v>
      </c>
      <c r="K419" s="36" t="s">
        <v>29</v>
      </c>
      <c r="L419" s="36">
        <v>2025.01</v>
      </c>
      <c r="M419" s="36">
        <v>2025.12</v>
      </c>
      <c r="N419" s="36" t="s">
        <v>1143</v>
      </c>
      <c r="O419" s="36"/>
    </row>
    <row r="420" s="4" customFormat="1" ht="33.75" spans="1:15">
      <c r="A420" s="31">
        <v>393</v>
      </c>
      <c r="B420" s="36" t="s">
        <v>141</v>
      </c>
      <c r="C420" s="36" t="s">
        <v>182</v>
      </c>
      <c r="D420" s="36" t="s">
        <v>182</v>
      </c>
      <c r="E420" s="36" t="s">
        <v>1158</v>
      </c>
      <c r="F420" s="36" t="s">
        <v>719</v>
      </c>
      <c r="G420" s="36" t="s">
        <v>1159</v>
      </c>
      <c r="H420" s="36" t="s">
        <v>1160</v>
      </c>
      <c r="I420" s="36" t="s">
        <v>38</v>
      </c>
      <c r="J420" s="66">
        <v>10</v>
      </c>
      <c r="K420" s="36" t="s">
        <v>29</v>
      </c>
      <c r="L420" s="36">
        <v>2025.01</v>
      </c>
      <c r="M420" s="36">
        <v>2025.12</v>
      </c>
      <c r="N420" s="36" t="s">
        <v>1143</v>
      </c>
      <c r="O420" s="36"/>
    </row>
    <row r="421" s="4" customFormat="1" ht="22.5" spans="1:15">
      <c r="A421" s="31">
        <v>394</v>
      </c>
      <c r="B421" s="36" t="s">
        <v>22</v>
      </c>
      <c r="C421" s="36" t="s">
        <v>226</v>
      </c>
      <c r="D421" s="36" t="s">
        <v>226</v>
      </c>
      <c r="E421" s="36" t="s">
        <v>1161</v>
      </c>
      <c r="F421" s="36" t="s">
        <v>719</v>
      </c>
      <c r="G421" s="36" t="s">
        <v>1117</v>
      </c>
      <c r="H421" s="36" t="s">
        <v>1162</v>
      </c>
      <c r="I421" s="36" t="s">
        <v>38</v>
      </c>
      <c r="J421" s="66">
        <v>20</v>
      </c>
      <c r="K421" s="36" t="s">
        <v>29</v>
      </c>
      <c r="L421" s="36">
        <v>2025.01</v>
      </c>
      <c r="M421" s="36">
        <v>2025.12</v>
      </c>
      <c r="N421" s="36" t="s">
        <v>1143</v>
      </c>
      <c r="O421" s="36"/>
    </row>
    <row r="422" s="4" customFormat="1" ht="22.5" spans="1:15">
      <c r="A422" s="31">
        <v>395</v>
      </c>
      <c r="B422" s="36" t="s">
        <v>22</v>
      </c>
      <c r="C422" s="36" t="s">
        <v>332</v>
      </c>
      <c r="D422" s="36" t="s">
        <v>332</v>
      </c>
      <c r="E422" s="36" t="s">
        <v>1163</v>
      </c>
      <c r="F422" s="36" t="s">
        <v>719</v>
      </c>
      <c r="G422" s="36" t="s">
        <v>913</v>
      </c>
      <c r="H422" s="36" t="s">
        <v>1164</v>
      </c>
      <c r="I422" s="36" t="s">
        <v>38</v>
      </c>
      <c r="J422" s="66">
        <v>12</v>
      </c>
      <c r="K422" s="36" t="s">
        <v>29</v>
      </c>
      <c r="L422" s="36">
        <v>2025.01</v>
      </c>
      <c r="M422" s="36">
        <v>2025.12</v>
      </c>
      <c r="N422" s="36" t="s">
        <v>1143</v>
      </c>
      <c r="O422" s="36"/>
    </row>
    <row r="423" s="4" customFormat="1" ht="22.5" spans="1:15">
      <c r="A423" s="31">
        <v>396</v>
      </c>
      <c r="B423" s="36" t="s">
        <v>22</v>
      </c>
      <c r="C423" s="36" t="s">
        <v>173</v>
      </c>
      <c r="D423" s="36" t="s">
        <v>173</v>
      </c>
      <c r="E423" s="36" t="s">
        <v>1165</v>
      </c>
      <c r="F423" s="36" t="s">
        <v>719</v>
      </c>
      <c r="G423" s="36" t="s">
        <v>1166</v>
      </c>
      <c r="H423" s="36" t="s">
        <v>1167</v>
      </c>
      <c r="I423" s="36" t="s">
        <v>38</v>
      </c>
      <c r="J423" s="66">
        <v>10</v>
      </c>
      <c r="K423" s="36" t="s">
        <v>29</v>
      </c>
      <c r="L423" s="36">
        <v>2025.01</v>
      </c>
      <c r="M423" s="36">
        <v>2025.12</v>
      </c>
      <c r="N423" s="36" t="s">
        <v>1143</v>
      </c>
      <c r="O423" s="36"/>
    </row>
    <row r="424" s="11" customFormat="1" ht="26" customHeight="1" spans="1:15">
      <c r="A424" s="31">
        <v>397</v>
      </c>
      <c r="B424" s="36" t="s">
        <v>22</v>
      </c>
      <c r="C424" s="36" t="s">
        <v>420</v>
      </c>
      <c r="D424" s="36" t="s">
        <v>420</v>
      </c>
      <c r="E424" s="36" t="s">
        <v>631</v>
      </c>
      <c r="F424" s="36" t="s">
        <v>719</v>
      </c>
      <c r="G424" s="36" t="s">
        <v>1168</v>
      </c>
      <c r="H424" s="36" t="s">
        <v>1169</v>
      </c>
      <c r="I424" s="36" t="s">
        <v>38</v>
      </c>
      <c r="J424" s="66">
        <v>8</v>
      </c>
      <c r="K424" s="36" t="s">
        <v>29</v>
      </c>
      <c r="L424" s="36">
        <v>2025.01</v>
      </c>
      <c r="M424" s="36">
        <v>2025.12</v>
      </c>
      <c r="N424" s="36" t="s">
        <v>1143</v>
      </c>
      <c r="O424" s="36"/>
    </row>
    <row r="425" s="11" customFormat="1" ht="26" customHeight="1" spans="1:15">
      <c r="A425" s="31">
        <v>398</v>
      </c>
      <c r="B425" s="36" t="s">
        <v>22</v>
      </c>
      <c r="C425" s="36" t="s">
        <v>420</v>
      </c>
      <c r="D425" s="36" t="s">
        <v>420</v>
      </c>
      <c r="E425" s="36" t="s">
        <v>631</v>
      </c>
      <c r="F425" s="36" t="s">
        <v>719</v>
      </c>
      <c r="G425" s="36" t="s">
        <v>1170</v>
      </c>
      <c r="H425" s="36" t="s">
        <v>1171</v>
      </c>
      <c r="I425" s="36" t="s">
        <v>38</v>
      </c>
      <c r="J425" s="66">
        <v>5</v>
      </c>
      <c r="K425" s="36" t="s">
        <v>29</v>
      </c>
      <c r="L425" s="36">
        <v>2025.01</v>
      </c>
      <c r="M425" s="36">
        <v>2025.12</v>
      </c>
      <c r="N425" s="36" t="s">
        <v>1143</v>
      </c>
      <c r="O425" s="36"/>
    </row>
    <row r="426" s="11" customFormat="1" ht="26" customHeight="1" spans="1:15">
      <c r="A426" s="31">
        <v>399</v>
      </c>
      <c r="B426" s="36" t="s">
        <v>22</v>
      </c>
      <c r="C426" s="36" t="s">
        <v>420</v>
      </c>
      <c r="D426" s="36" t="s">
        <v>420</v>
      </c>
      <c r="E426" s="36" t="s">
        <v>631</v>
      </c>
      <c r="F426" s="36" t="s">
        <v>719</v>
      </c>
      <c r="G426" s="36" t="s">
        <v>1172</v>
      </c>
      <c r="H426" s="36" t="s">
        <v>910</v>
      </c>
      <c r="I426" s="36" t="s">
        <v>38</v>
      </c>
      <c r="J426" s="66">
        <v>45</v>
      </c>
      <c r="K426" s="36" t="s">
        <v>29</v>
      </c>
      <c r="L426" s="36">
        <v>2025.01</v>
      </c>
      <c r="M426" s="36">
        <v>2025.12</v>
      </c>
      <c r="N426" s="36" t="s">
        <v>1143</v>
      </c>
      <c r="O426" s="36"/>
    </row>
    <row r="427" s="11" customFormat="1" ht="26" customHeight="1" spans="1:15">
      <c r="A427" s="31">
        <v>400</v>
      </c>
      <c r="B427" s="36" t="s">
        <v>22</v>
      </c>
      <c r="C427" s="36" t="s">
        <v>420</v>
      </c>
      <c r="D427" s="36" t="s">
        <v>420</v>
      </c>
      <c r="E427" s="36" t="s">
        <v>631</v>
      </c>
      <c r="F427" s="36" t="s">
        <v>719</v>
      </c>
      <c r="G427" s="36" t="s">
        <v>1173</v>
      </c>
      <c r="H427" s="36" t="s">
        <v>910</v>
      </c>
      <c r="I427" s="36" t="s">
        <v>38</v>
      </c>
      <c r="J427" s="66">
        <v>42</v>
      </c>
      <c r="K427" s="36" t="s">
        <v>29</v>
      </c>
      <c r="L427" s="36">
        <v>2025.01</v>
      </c>
      <c r="M427" s="36">
        <v>2025.12</v>
      </c>
      <c r="N427" s="36" t="s">
        <v>1143</v>
      </c>
      <c r="O427" s="36"/>
    </row>
    <row r="428" s="4" customFormat="1" ht="33.75" spans="1:15">
      <c r="A428" s="31">
        <v>401</v>
      </c>
      <c r="B428" s="36" t="s">
        <v>22</v>
      </c>
      <c r="C428" s="36" t="s">
        <v>297</v>
      </c>
      <c r="D428" s="36" t="s">
        <v>297</v>
      </c>
      <c r="E428" s="36" t="s">
        <v>1174</v>
      </c>
      <c r="F428" s="36" t="s">
        <v>719</v>
      </c>
      <c r="G428" s="36" t="s">
        <v>1175</v>
      </c>
      <c r="H428" s="36" t="s">
        <v>1176</v>
      </c>
      <c r="I428" s="36" t="s">
        <v>38</v>
      </c>
      <c r="J428" s="66">
        <v>30</v>
      </c>
      <c r="K428" s="36" t="s">
        <v>29</v>
      </c>
      <c r="L428" s="36">
        <v>2025.01</v>
      </c>
      <c r="M428" s="36">
        <v>2025.12</v>
      </c>
      <c r="N428" s="36" t="s">
        <v>1177</v>
      </c>
      <c r="O428" s="36"/>
    </row>
    <row r="429" s="4" customFormat="1" ht="33.75" spans="1:15">
      <c r="A429" s="31">
        <v>402</v>
      </c>
      <c r="B429" s="36" t="s">
        <v>22</v>
      </c>
      <c r="C429" s="36" t="s">
        <v>168</v>
      </c>
      <c r="D429" s="36" t="s">
        <v>168</v>
      </c>
      <c r="E429" s="36" t="s">
        <v>1092</v>
      </c>
      <c r="F429" s="36" t="s">
        <v>719</v>
      </c>
      <c r="G429" s="36" t="s">
        <v>913</v>
      </c>
      <c r="H429" s="36" t="s">
        <v>1178</v>
      </c>
      <c r="I429" s="36" t="s">
        <v>38</v>
      </c>
      <c r="J429" s="66">
        <v>5</v>
      </c>
      <c r="K429" s="36" t="s">
        <v>29</v>
      </c>
      <c r="L429" s="36">
        <v>2025.01</v>
      </c>
      <c r="M429" s="36">
        <v>2025.12</v>
      </c>
      <c r="N429" s="36" t="s">
        <v>1143</v>
      </c>
      <c r="O429" s="36"/>
    </row>
    <row r="430" s="3" customFormat="1" ht="40" customHeight="1" spans="1:15">
      <c r="A430" s="31">
        <v>403</v>
      </c>
      <c r="B430" s="36" t="s">
        <v>22</v>
      </c>
      <c r="C430" s="36" t="s">
        <v>161</v>
      </c>
      <c r="D430" s="36" t="s">
        <v>161</v>
      </c>
      <c r="E430" s="36" t="s">
        <v>1179</v>
      </c>
      <c r="F430" s="36" t="s">
        <v>811</v>
      </c>
      <c r="G430" s="36" t="s">
        <v>1117</v>
      </c>
      <c r="H430" s="36" t="s">
        <v>1180</v>
      </c>
      <c r="I430" s="36" t="s">
        <v>38</v>
      </c>
      <c r="J430" s="121">
        <v>49.1</v>
      </c>
      <c r="K430" s="36" t="s">
        <v>29</v>
      </c>
      <c r="L430" s="36">
        <v>2025.01</v>
      </c>
      <c r="M430" s="36">
        <v>2025.12</v>
      </c>
      <c r="N430" s="36" t="s">
        <v>1119</v>
      </c>
      <c r="O430" s="36"/>
    </row>
    <row r="431" s="3" customFormat="1" ht="34" customHeight="1" spans="1:15">
      <c r="A431" s="31">
        <v>404</v>
      </c>
      <c r="B431" s="36" t="s">
        <v>22</v>
      </c>
      <c r="C431" s="36" t="s">
        <v>420</v>
      </c>
      <c r="D431" s="36" t="s">
        <v>420</v>
      </c>
      <c r="E431" s="36" t="s">
        <v>482</v>
      </c>
      <c r="F431" s="36" t="s">
        <v>811</v>
      </c>
      <c r="G431" s="36" t="s">
        <v>913</v>
      </c>
      <c r="H431" s="36" t="s">
        <v>1181</v>
      </c>
      <c r="I431" s="36" t="s">
        <v>38</v>
      </c>
      <c r="J431" s="66">
        <v>12</v>
      </c>
      <c r="K431" s="36" t="s">
        <v>29</v>
      </c>
      <c r="L431" s="36">
        <v>2025.01</v>
      </c>
      <c r="M431" s="36">
        <v>2025.12</v>
      </c>
      <c r="N431" s="36" t="s">
        <v>1182</v>
      </c>
      <c r="O431" s="36"/>
    </row>
    <row r="432" s="3" customFormat="1" ht="31" customHeight="1" spans="1:15">
      <c r="A432" s="31">
        <v>405</v>
      </c>
      <c r="B432" s="36" t="s">
        <v>22</v>
      </c>
      <c r="C432" s="36" t="s">
        <v>190</v>
      </c>
      <c r="D432" s="36" t="s">
        <v>190</v>
      </c>
      <c r="E432" s="36" t="s">
        <v>480</v>
      </c>
      <c r="F432" s="36" t="s">
        <v>811</v>
      </c>
      <c r="G432" s="36" t="s">
        <v>913</v>
      </c>
      <c r="H432" s="36" t="s">
        <v>913</v>
      </c>
      <c r="I432" s="36" t="s">
        <v>38</v>
      </c>
      <c r="J432" s="66">
        <v>96</v>
      </c>
      <c r="K432" s="36" t="s">
        <v>29</v>
      </c>
      <c r="L432" s="36">
        <v>2025.01</v>
      </c>
      <c r="M432" s="36">
        <v>2025.12</v>
      </c>
      <c r="N432" s="36" t="s">
        <v>1182</v>
      </c>
      <c r="O432" s="36"/>
    </row>
    <row r="433" s="3" customFormat="1" ht="37" customHeight="1" spans="1:15">
      <c r="A433" s="31">
        <v>406</v>
      </c>
      <c r="B433" s="36" t="s">
        <v>22</v>
      </c>
      <c r="C433" s="36" t="s">
        <v>773</v>
      </c>
      <c r="D433" s="36" t="s">
        <v>773</v>
      </c>
      <c r="E433" s="36" t="s">
        <v>1183</v>
      </c>
      <c r="F433" s="36" t="s">
        <v>811</v>
      </c>
      <c r="G433" s="36" t="s">
        <v>909</v>
      </c>
      <c r="H433" s="36" t="s">
        <v>1184</v>
      </c>
      <c r="I433" s="36" t="s">
        <v>38</v>
      </c>
      <c r="J433" s="66">
        <v>45</v>
      </c>
      <c r="K433" s="36" t="s">
        <v>1185</v>
      </c>
      <c r="L433" s="36">
        <v>2025.01</v>
      </c>
      <c r="M433" s="36">
        <v>2025.12</v>
      </c>
      <c r="N433" s="36" t="s">
        <v>1182</v>
      </c>
      <c r="O433" s="36"/>
    </row>
    <row r="434" s="3" customFormat="1" ht="38" customHeight="1" spans="1:15">
      <c r="A434" s="31">
        <v>407</v>
      </c>
      <c r="B434" s="36" t="s">
        <v>22</v>
      </c>
      <c r="C434" s="36" t="s">
        <v>773</v>
      </c>
      <c r="D434" s="36" t="s">
        <v>773</v>
      </c>
      <c r="E434" s="36" t="s">
        <v>1183</v>
      </c>
      <c r="F434" s="36" t="s">
        <v>811</v>
      </c>
      <c r="G434" s="36" t="s">
        <v>909</v>
      </c>
      <c r="H434" s="36" t="s">
        <v>1186</v>
      </c>
      <c r="I434" s="36" t="s">
        <v>38</v>
      </c>
      <c r="J434" s="66">
        <v>46</v>
      </c>
      <c r="K434" s="36" t="s">
        <v>29</v>
      </c>
      <c r="L434" s="36">
        <v>2025.01</v>
      </c>
      <c r="M434" s="36">
        <v>2025.12</v>
      </c>
      <c r="N434" s="36" t="s">
        <v>610</v>
      </c>
      <c r="O434" s="36"/>
    </row>
    <row r="435" s="3" customFormat="1" ht="33" customHeight="1" spans="1:15">
      <c r="A435" s="31">
        <v>408</v>
      </c>
      <c r="B435" s="36" t="s">
        <v>22</v>
      </c>
      <c r="C435" s="36" t="s">
        <v>773</v>
      </c>
      <c r="D435" s="36" t="s">
        <v>773</v>
      </c>
      <c r="E435" s="36" t="s">
        <v>1183</v>
      </c>
      <c r="F435" s="36" t="s">
        <v>811</v>
      </c>
      <c r="G435" s="36" t="s">
        <v>909</v>
      </c>
      <c r="H435" s="36" t="s">
        <v>1187</v>
      </c>
      <c r="I435" s="36" t="s">
        <v>38</v>
      </c>
      <c r="J435" s="66">
        <v>46</v>
      </c>
      <c r="K435" s="36" t="s">
        <v>29</v>
      </c>
      <c r="L435" s="36">
        <v>2025.01</v>
      </c>
      <c r="M435" s="36">
        <v>2025.12</v>
      </c>
      <c r="N435" s="36" t="s">
        <v>1182</v>
      </c>
      <c r="O435" s="36"/>
    </row>
    <row r="436" s="3" customFormat="1" ht="32" customHeight="1" spans="1:15">
      <c r="A436" s="31">
        <v>409</v>
      </c>
      <c r="B436" s="36" t="s">
        <v>22</v>
      </c>
      <c r="C436" s="36" t="s">
        <v>773</v>
      </c>
      <c r="D436" s="36" t="s">
        <v>773</v>
      </c>
      <c r="E436" s="36" t="s">
        <v>1183</v>
      </c>
      <c r="F436" s="36" t="s">
        <v>811</v>
      </c>
      <c r="G436" s="36" t="s">
        <v>909</v>
      </c>
      <c r="H436" s="36" t="s">
        <v>1188</v>
      </c>
      <c r="I436" s="36" t="s">
        <v>38</v>
      </c>
      <c r="J436" s="66">
        <v>39</v>
      </c>
      <c r="K436" s="36" t="s">
        <v>29</v>
      </c>
      <c r="L436" s="36">
        <v>2025.01</v>
      </c>
      <c r="M436" s="36">
        <v>2025.12</v>
      </c>
      <c r="N436" s="36" t="s">
        <v>1182</v>
      </c>
      <c r="O436" s="36"/>
    </row>
    <row r="437" s="3" customFormat="1" ht="38" customHeight="1" spans="1:15">
      <c r="A437" s="31">
        <v>410</v>
      </c>
      <c r="B437" s="36" t="s">
        <v>22</v>
      </c>
      <c r="C437" s="36" t="s">
        <v>420</v>
      </c>
      <c r="D437" s="36" t="s">
        <v>420</v>
      </c>
      <c r="E437" s="36" t="s">
        <v>631</v>
      </c>
      <c r="F437" s="36" t="s">
        <v>811</v>
      </c>
      <c r="G437" s="36" t="s">
        <v>913</v>
      </c>
      <c r="H437" s="36" t="s">
        <v>1189</v>
      </c>
      <c r="I437" s="36" t="s">
        <v>38</v>
      </c>
      <c r="J437" s="121">
        <v>40.4</v>
      </c>
      <c r="K437" s="36" t="s">
        <v>29</v>
      </c>
      <c r="L437" s="36">
        <v>2025.01</v>
      </c>
      <c r="M437" s="36">
        <v>2025.12</v>
      </c>
      <c r="N437" s="36" t="s">
        <v>1182</v>
      </c>
      <c r="O437" s="36"/>
    </row>
    <row r="438" s="3" customFormat="1" ht="36" customHeight="1" spans="1:15">
      <c r="A438" s="31">
        <v>411</v>
      </c>
      <c r="B438" s="36" t="s">
        <v>22</v>
      </c>
      <c r="C438" s="36" t="s">
        <v>420</v>
      </c>
      <c r="D438" s="36" t="s">
        <v>420</v>
      </c>
      <c r="E438" s="36" t="s">
        <v>738</v>
      </c>
      <c r="F438" s="36" t="s">
        <v>811</v>
      </c>
      <c r="G438" s="36" t="s">
        <v>913</v>
      </c>
      <c r="H438" s="36" t="s">
        <v>1190</v>
      </c>
      <c r="I438" s="36" t="s">
        <v>38</v>
      </c>
      <c r="J438" s="66">
        <v>46</v>
      </c>
      <c r="K438" s="36" t="s">
        <v>29</v>
      </c>
      <c r="L438" s="36">
        <v>2025.01</v>
      </c>
      <c r="M438" s="36">
        <v>2025.12</v>
      </c>
      <c r="N438" s="36" t="s">
        <v>1182</v>
      </c>
      <c r="O438" s="36"/>
    </row>
    <row r="439" s="16" customFormat="1" ht="66" customHeight="1" spans="1:15">
      <c r="A439" s="31">
        <v>412</v>
      </c>
      <c r="B439" s="36" t="s">
        <v>22</v>
      </c>
      <c r="C439" s="36" t="s">
        <v>265</v>
      </c>
      <c r="D439" s="36" t="s">
        <v>265</v>
      </c>
      <c r="E439" s="36" t="s">
        <v>1191</v>
      </c>
      <c r="F439" s="36" t="s">
        <v>1086</v>
      </c>
      <c r="G439" s="36" t="s">
        <v>1192</v>
      </c>
      <c r="H439" s="36" t="s">
        <v>1193</v>
      </c>
      <c r="I439" s="36" t="s">
        <v>38</v>
      </c>
      <c r="J439" s="66">
        <v>42</v>
      </c>
      <c r="K439" s="36" t="s">
        <v>256</v>
      </c>
      <c r="L439" s="36">
        <v>2025.01</v>
      </c>
      <c r="M439" s="36">
        <v>2025.12</v>
      </c>
      <c r="N439" s="36" t="s">
        <v>1194</v>
      </c>
      <c r="O439" s="36"/>
    </row>
    <row r="440" s="4" customFormat="1" ht="42" customHeight="1" spans="1:15">
      <c r="A440" s="31">
        <v>413</v>
      </c>
      <c r="B440" s="36" t="s">
        <v>22</v>
      </c>
      <c r="C440" s="36" t="s">
        <v>265</v>
      </c>
      <c r="D440" s="36" t="s">
        <v>1195</v>
      </c>
      <c r="E440" s="36" t="s">
        <v>504</v>
      </c>
      <c r="F440" s="36" t="s">
        <v>1196</v>
      </c>
      <c r="G440" s="36" t="s">
        <v>1197</v>
      </c>
      <c r="H440" s="36" t="s">
        <v>1198</v>
      </c>
      <c r="I440" s="36" t="s">
        <v>38</v>
      </c>
      <c r="J440" s="66">
        <v>47</v>
      </c>
      <c r="K440" s="36" t="s">
        <v>256</v>
      </c>
      <c r="L440" s="36">
        <v>2025.01</v>
      </c>
      <c r="M440" s="36">
        <v>2025.12</v>
      </c>
      <c r="N440" s="36" t="s">
        <v>1199</v>
      </c>
      <c r="O440" s="36"/>
    </row>
    <row r="441" s="4" customFormat="1" ht="42" customHeight="1" spans="1:15">
      <c r="A441" s="31">
        <v>414</v>
      </c>
      <c r="B441" s="36" t="s">
        <v>22</v>
      </c>
      <c r="C441" s="36" t="s">
        <v>178</v>
      </c>
      <c r="D441" s="36" t="s">
        <v>178</v>
      </c>
      <c r="E441" s="36" t="s">
        <v>656</v>
      </c>
      <c r="F441" s="36" t="s">
        <v>719</v>
      </c>
      <c r="G441" s="36" t="s">
        <v>1117</v>
      </c>
      <c r="H441" s="36" t="s">
        <v>1200</v>
      </c>
      <c r="I441" s="36" t="s">
        <v>38</v>
      </c>
      <c r="J441" s="66">
        <v>30</v>
      </c>
      <c r="K441" s="36" t="s">
        <v>29</v>
      </c>
      <c r="L441" s="36">
        <v>2025.01</v>
      </c>
      <c r="M441" s="36">
        <v>2025.12</v>
      </c>
      <c r="N441" s="36" t="s">
        <v>1119</v>
      </c>
      <c r="O441" s="36"/>
    </row>
    <row r="442" s="4" customFormat="1" ht="42" customHeight="1" spans="1:15">
      <c r="A442" s="31">
        <v>415</v>
      </c>
      <c r="B442" s="36" t="s">
        <v>22</v>
      </c>
      <c r="C442" s="36" t="s">
        <v>297</v>
      </c>
      <c r="D442" s="36" t="s">
        <v>297</v>
      </c>
      <c r="E442" s="36" t="s">
        <v>1201</v>
      </c>
      <c r="F442" s="36" t="s">
        <v>719</v>
      </c>
      <c r="G442" s="36" t="s">
        <v>913</v>
      </c>
      <c r="H442" s="36" t="s">
        <v>1159</v>
      </c>
      <c r="I442" s="36" t="s">
        <v>38</v>
      </c>
      <c r="J442" s="66">
        <v>10</v>
      </c>
      <c r="K442" s="36" t="s">
        <v>29</v>
      </c>
      <c r="L442" s="36">
        <v>2025.01</v>
      </c>
      <c r="M442" s="36">
        <v>2025.12</v>
      </c>
      <c r="N442" s="36" t="s">
        <v>1202</v>
      </c>
      <c r="O442" s="36"/>
    </row>
    <row r="443" s="4" customFormat="1" ht="42" customHeight="1" spans="1:15">
      <c r="A443" s="31">
        <v>416</v>
      </c>
      <c r="B443" s="36" t="s">
        <v>22</v>
      </c>
      <c r="C443" s="36" t="s">
        <v>297</v>
      </c>
      <c r="D443" s="36" t="s">
        <v>297</v>
      </c>
      <c r="E443" s="36" t="s">
        <v>1174</v>
      </c>
      <c r="F443" s="36" t="s">
        <v>719</v>
      </c>
      <c r="G443" s="36" t="s">
        <v>913</v>
      </c>
      <c r="H443" s="36" t="s">
        <v>1203</v>
      </c>
      <c r="I443" s="36" t="s">
        <v>38</v>
      </c>
      <c r="J443" s="66">
        <v>25</v>
      </c>
      <c r="K443" s="36" t="s">
        <v>29</v>
      </c>
      <c r="L443" s="36">
        <v>2025.01</v>
      </c>
      <c r="M443" s="36">
        <v>2025.12</v>
      </c>
      <c r="N443" s="36" t="s">
        <v>1202</v>
      </c>
      <c r="O443" s="36"/>
    </row>
    <row r="444" s="4" customFormat="1" ht="42" customHeight="1" spans="1:15">
      <c r="A444" s="31">
        <v>417</v>
      </c>
      <c r="B444" s="36" t="s">
        <v>22</v>
      </c>
      <c r="C444" s="36" t="s">
        <v>222</v>
      </c>
      <c r="D444" s="36" t="s">
        <v>222</v>
      </c>
      <c r="E444" s="36" t="s">
        <v>1204</v>
      </c>
      <c r="F444" s="36" t="s">
        <v>719</v>
      </c>
      <c r="G444" s="36" t="s">
        <v>719</v>
      </c>
      <c r="H444" s="36" t="s">
        <v>1205</v>
      </c>
      <c r="I444" s="36" t="s">
        <v>38</v>
      </c>
      <c r="J444" s="66">
        <v>11</v>
      </c>
      <c r="K444" s="36" t="s">
        <v>29</v>
      </c>
      <c r="L444" s="36">
        <v>2025.01</v>
      </c>
      <c r="M444" s="36">
        <v>2025.12</v>
      </c>
      <c r="N444" s="36" t="s">
        <v>1202</v>
      </c>
      <c r="O444" s="36"/>
    </row>
    <row r="445" s="4" customFormat="1" ht="42" customHeight="1" spans="1:15">
      <c r="A445" s="31">
        <v>418</v>
      </c>
      <c r="B445" s="36" t="s">
        <v>22</v>
      </c>
      <c r="C445" s="36" t="s">
        <v>222</v>
      </c>
      <c r="D445" s="36" t="s">
        <v>222</v>
      </c>
      <c r="E445" s="36" t="s">
        <v>631</v>
      </c>
      <c r="F445" s="36" t="s">
        <v>719</v>
      </c>
      <c r="G445" s="36" t="s">
        <v>1117</v>
      </c>
      <c r="H445" s="36" t="s">
        <v>1206</v>
      </c>
      <c r="I445" s="36" t="s">
        <v>38</v>
      </c>
      <c r="J445" s="66">
        <v>5</v>
      </c>
      <c r="K445" s="36" t="s">
        <v>29</v>
      </c>
      <c r="L445" s="36">
        <v>2025.01</v>
      </c>
      <c r="M445" s="36">
        <v>2025.12</v>
      </c>
      <c r="N445" s="36" t="s">
        <v>1207</v>
      </c>
      <c r="O445" s="36"/>
    </row>
    <row r="446" s="4" customFormat="1" ht="42" customHeight="1" spans="1:15">
      <c r="A446" s="31">
        <v>419</v>
      </c>
      <c r="B446" s="36" t="s">
        <v>22</v>
      </c>
      <c r="C446" s="36" t="s">
        <v>222</v>
      </c>
      <c r="D446" s="36" t="s">
        <v>222</v>
      </c>
      <c r="E446" s="36" t="s">
        <v>1208</v>
      </c>
      <c r="F446" s="36" t="s">
        <v>719</v>
      </c>
      <c r="G446" s="36" t="s">
        <v>719</v>
      </c>
      <c r="H446" s="36" t="s">
        <v>1209</v>
      </c>
      <c r="I446" s="36" t="s">
        <v>38</v>
      </c>
      <c r="J446" s="66">
        <v>10</v>
      </c>
      <c r="K446" s="36" t="s">
        <v>29</v>
      </c>
      <c r="L446" s="36">
        <v>2025.01</v>
      </c>
      <c r="M446" s="36">
        <v>2025.12</v>
      </c>
      <c r="N446" s="36" t="s">
        <v>1207</v>
      </c>
      <c r="O446" s="36"/>
    </row>
    <row r="447" s="4" customFormat="1" ht="42" customHeight="1" spans="1:15">
      <c r="A447" s="31">
        <v>420</v>
      </c>
      <c r="B447" s="36" t="s">
        <v>22</v>
      </c>
      <c r="C447" s="36" t="s">
        <v>420</v>
      </c>
      <c r="D447" s="36" t="s">
        <v>420</v>
      </c>
      <c r="E447" s="36" t="s">
        <v>631</v>
      </c>
      <c r="F447" s="36" t="s">
        <v>719</v>
      </c>
      <c r="G447" s="36" t="s">
        <v>913</v>
      </c>
      <c r="H447" s="36" t="s">
        <v>913</v>
      </c>
      <c r="I447" s="36" t="s">
        <v>38</v>
      </c>
      <c r="J447" s="66">
        <v>12</v>
      </c>
      <c r="K447" s="36" t="s">
        <v>29</v>
      </c>
      <c r="L447" s="36">
        <v>2025.01</v>
      </c>
      <c r="M447" s="36">
        <v>2025.12</v>
      </c>
      <c r="N447" s="36" t="s">
        <v>1202</v>
      </c>
      <c r="O447" s="36"/>
    </row>
    <row r="448" s="4" customFormat="1" ht="42" customHeight="1" spans="1:15">
      <c r="A448" s="31">
        <v>421</v>
      </c>
      <c r="B448" s="36" t="s">
        <v>22</v>
      </c>
      <c r="C448" s="36" t="s">
        <v>332</v>
      </c>
      <c r="D448" s="36" t="s">
        <v>332</v>
      </c>
      <c r="E448" s="36" t="s">
        <v>1210</v>
      </c>
      <c r="F448" s="36" t="s">
        <v>719</v>
      </c>
      <c r="G448" s="36" t="s">
        <v>913</v>
      </c>
      <c r="H448" s="36" t="s">
        <v>1211</v>
      </c>
      <c r="I448" s="36" t="s">
        <v>38</v>
      </c>
      <c r="J448" s="66">
        <v>45</v>
      </c>
      <c r="K448" s="36" t="s">
        <v>29</v>
      </c>
      <c r="L448" s="36">
        <v>2025.01</v>
      </c>
      <c r="M448" s="36">
        <v>2025.12</v>
      </c>
      <c r="N448" s="36" t="s">
        <v>1202</v>
      </c>
      <c r="O448" s="36"/>
    </row>
    <row r="449" s="4" customFormat="1" ht="42" customHeight="1" spans="1:15">
      <c r="A449" s="31">
        <v>422</v>
      </c>
      <c r="B449" s="36" t="s">
        <v>22</v>
      </c>
      <c r="C449" s="36" t="s">
        <v>173</v>
      </c>
      <c r="D449" s="36" t="s">
        <v>173</v>
      </c>
      <c r="E449" s="36" t="s">
        <v>1212</v>
      </c>
      <c r="F449" s="36" t="s">
        <v>719</v>
      </c>
      <c r="G449" s="36" t="s">
        <v>913</v>
      </c>
      <c r="H449" s="36" t="s">
        <v>1213</v>
      </c>
      <c r="I449" s="36" t="s">
        <v>38</v>
      </c>
      <c r="J449" s="66">
        <v>25</v>
      </c>
      <c r="K449" s="36" t="s">
        <v>29</v>
      </c>
      <c r="L449" s="36">
        <v>2025.01</v>
      </c>
      <c r="M449" s="36">
        <v>2025.12</v>
      </c>
      <c r="N449" s="36" t="s">
        <v>603</v>
      </c>
      <c r="O449" s="36"/>
    </row>
    <row r="450" s="4" customFormat="1" ht="42" customHeight="1" spans="1:15">
      <c r="A450" s="31">
        <v>423</v>
      </c>
      <c r="B450" s="36" t="s">
        <v>22</v>
      </c>
      <c r="C450" s="36" t="s">
        <v>420</v>
      </c>
      <c r="D450" s="36" t="s">
        <v>420</v>
      </c>
      <c r="E450" s="36" t="s">
        <v>1214</v>
      </c>
      <c r="F450" s="36" t="s">
        <v>719</v>
      </c>
      <c r="G450" s="36" t="s">
        <v>909</v>
      </c>
      <c r="H450" s="36" t="s">
        <v>909</v>
      </c>
      <c r="I450" s="36" t="s">
        <v>38</v>
      </c>
      <c r="J450" s="66">
        <v>15</v>
      </c>
      <c r="K450" s="36" t="s">
        <v>29</v>
      </c>
      <c r="L450" s="36">
        <v>2025.01</v>
      </c>
      <c r="M450" s="36">
        <v>2025.12</v>
      </c>
      <c r="N450" s="36" t="s">
        <v>1215</v>
      </c>
      <c r="O450" s="36"/>
    </row>
    <row r="451" s="4" customFormat="1" ht="42" customHeight="1" spans="1:15">
      <c r="A451" s="31">
        <v>424</v>
      </c>
      <c r="B451" s="36" t="s">
        <v>22</v>
      </c>
      <c r="C451" s="36" t="s">
        <v>194</v>
      </c>
      <c r="D451" s="36" t="s">
        <v>194</v>
      </c>
      <c r="E451" s="36" t="s">
        <v>1216</v>
      </c>
      <c r="F451" s="36" t="s">
        <v>719</v>
      </c>
      <c r="G451" s="36" t="s">
        <v>909</v>
      </c>
      <c r="H451" s="36" t="s">
        <v>1217</v>
      </c>
      <c r="I451" s="36" t="s">
        <v>38</v>
      </c>
      <c r="J451" s="66">
        <v>6</v>
      </c>
      <c r="K451" s="36" t="s">
        <v>29</v>
      </c>
      <c r="L451" s="36">
        <v>2025.01</v>
      </c>
      <c r="M451" s="36">
        <v>2025.12</v>
      </c>
      <c r="N451" s="36" t="s">
        <v>1215</v>
      </c>
      <c r="O451" s="36"/>
    </row>
    <row r="452" s="4" customFormat="1" ht="42" customHeight="1" spans="1:15">
      <c r="A452" s="31">
        <v>425</v>
      </c>
      <c r="B452" s="36" t="s">
        <v>22</v>
      </c>
      <c r="C452" s="36" t="s">
        <v>420</v>
      </c>
      <c r="D452" s="36" t="s">
        <v>420</v>
      </c>
      <c r="E452" s="36" t="s">
        <v>1218</v>
      </c>
      <c r="F452" s="36" t="s">
        <v>719</v>
      </c>
      <c r="G452" s="36" t="s">
        <v>1117</v>
      </c>
      <c r="H452" s="36" t="s">
        <v>1219</v>
      </c>
      <c r="I452" s="36" t="s">
        <v>38</v>
      </c>
      <c r="J452" s="66">
        <v>5</v>
      </c>
      <c r="K452" s="36" t="s">
        <v>29</v>
      </c>
      <c r="L452" s="36">
        <v>2025.01</v>
      </c>
      <c r="M452" s="36">
        <v>2025.12</v>
      </c>
      <c r="N452" s="36" t="s">
        <v>1119</v>
      </c>
      <c r="O452" s="36"/>
    </row>
    <row r="453" s="3" customFormat="1" ht="33" customHeight="1" spans="1:15">
      <c r="A453" s="31">
        <v>426</v>
      </c>
      <c r="B453" s="36" t="s">
        <v>22</v>
      </c>
      <c r="C453" s="36" t="s">
        <v>420</v>
      </c>
      <c r="D453" s="36" t="s">
        <v>420</v>
      </c>
      <c r="E453" s="36" t="s">
        <v>1220</v>
      </c>
      <c r="F453" s="36" t="s">
        <v>811</v>
      </c>
      <c r="G453" s="36" t="s">
        <v>1221</v>
      </c>
      <c r="H453" s="36" t="s">
        <v>1222</v>
      </c>
      <c r="I453" s="36" t="s">
        <v>38</v>
      </c>
      <c r="J453" s="66">
        <v>10</v>
      </c>
      <c r="K453" s="36" t="s">
        <v>29</v>
      </c>
      <c r="L453" s="36">
        <v>2025.04</v>
      </c>
      <c r="M453" s="36">
        <v>2025.12</v>
      </c>
      <c r="N453" s="36" t="s">
        <v>1124</v>
      </c>
      <c r="O453" s="36"/>
    </row>
    <row r="454" s="3" customFormat="1" ht="33" customHeight="1" spans="1:15">
      <c r="A454" s="31">
        <v>427</v>
      </c>
      <c r="B454" s="36" t="s">
        <v>22</v>
      </c>
      <c r="C454" s="36" t="s">
        <v>332</v>
      </c>
      <c r="D454" s="36" t="s">
        <v>332</v>
      </c>
      <c r="E454" s="36" t="s">
        <v>1223</v>
      </c>
      <c r="F454" s="36" t="s">
        <v>811</v>
      </c>
      <c r="G454" s="36" t="s">
        <v>913</v>
      </c>
      <c r="H454" s="36" t="s">
        <v>1224</v>
      </c>
      <c r="I454" s="36" t="s">
        <v>38</v>
      </c>
      <c r="J454" s="66">
        <v>30</v>
      </c>
      <c r="K454" s="36" t="s">
        <v>29</v>
      </c>
      <c r="L454" s="36">
        <v>2025.04</v>
      </c>
      <c r="M454" s="36">
        <v>2025.12</v>
      </c>
      <c r="N454" s="36" t="s">
        <v>1124</v>
      </c>
      <c r="O454" s="36"/>
    </row>
    <row r="455" s="3" customFormat="1" ht="33.25" customHeight="1" spans="1:15">
      <c r="A455" s="31">
        <v>428</v>
      </c>
      <c r="B455" s="36" t="s">
        <v>22</v>
      </c>
      <c r="C455" s="36" t="s">
        <v>420</v>
      </c>
      <c r="D455" s="36" t="s">
        <v>420</v>
      </c>
      <c r="E455" s="36" t="s">
        <v>1225</v>
      </c>
      <c r="F455" s="36" t="s">
        <v>811</v>
      </c>
      <c r="G455" s="36" t="s">
        <v>1221</v>
      </c>
      <c r="H455" s="36" t="s">
        <v>1226</v>
      </c>
      <c r="I455" s="36" t="s">
        <v>38</v>
      </c>
      <c r="J455" s="66">
        <v>8</v>
      </c>
      <c r="K455" s="36" t="s">
        <v>29</v>
      </c>
      <c r="L455" s="36">
        <v>2025.04</v>
      </c>
      <c r="M455" s="36">
        <v>2025.12</v>
      </c>
      <c r="N455" s="36" t="s">
        <v>1124</v>
      </c>
      <c r="O455" s="36"/>
    </row>
    <row r="456" s="3" customFormat="1" ht="33.25" customHeight="1" spans="1:15">
      <c r="A456" s="31">
        <v>429</v>
      </c>
      <c r="B456" s="36" t="s">
        <v>22</v>
      </c>
      <c r="C456" s="36" t="s">
        <v>420</v>
      </c>
      <c r="D456" s="36" t="s">
        <v>420</v>
      </c>
      <c r="E456" s="36" t="s">
        <v>950</v>
      </c>
      <c r="F456" s="36" t="s">
        <v>811</v>
      </c>
      <c r="G456" s="36" t="s">
        <v>913</v>
      </c>
      <c r="H456" s="36" t="s">
        <v>1227</v>
      </c>
      <c r="I456" s="36" t="s">
        <v>38</v>
      </c>
      <c r="J456" s="66">
        <v>9</v>
      </c>
      <c r="K456" s="36" t="s">
        <v>29</v>
      </c>
      <c r="L456" s="36">
        <v>2025.04</v>
      </c>
      <c r="M456" s="36">
        <v>2025.12</v>
      </c>
      <c r="N456" s="36" t="s">
        <v>1124</v>
      </c>
      <c r="O456" s="36"/>
    </row>
    <row r="457" s="3" customFormat="1" ht="40.5" customHeight="1" spans="1:15">
      <c r="A457" s="31">
        <v>430</v>
      </c>
      <c r="B457" s="36" t="s">
        <v>22</v>
      </c>
      <c r="C457" s="36" t="s">
        <v>420</v>
      </c>
      <c r="D457" s="36" t="s">
        <v>420</v>
      </c>
      <c r="E457" s="36" t="s">
        <v>1170</v>
      </c>
      <c r="F457" s="36" t="s">
        <v>811</v>
      </c>
      <c r="G457" s="36" t="s">
        <v>909</v>
      </c>
      <c r="H457" s="36" t="s">
        <v>1228</v>
      </c>
      <c r="I457" s="36" t="s">
        <v>38</v>
      </c>
      <c r="J457" s="66">
        <v>23</v>
      </c>
      <c r="K457" s="36" t="s">
        <v>29</v>
      </c>
      <c r="L457" s="36">
        <v>2025.04</v>
      </c>
      <c r="M457" s="36">
        <v>2025.12</v>
      </c>
      <c r="N457" s="36" t="s">
        <v>1124</v>
      </c>
      <c r="O457" s="36"/>
    </row>
    <row r="458" s="3" customFormat="1" ht="33" customHeight="1" spans="1:15">
      <c r="A458" s="31">
        <v>431</v>
      </c>
      <c r="B458" s="36" t="s">
        <v>22</v>
      </c>
      <c r="C458" s="36" t="s">
        <v>420</v>
      </c>
      <c r="D458" s="36" t="s">
        <v>420</v>
      </c>
      <c r="E458" s="36" t="s">
        <v>1229</v>
      </c>
      <c r="F458" s="36" t="s">
        <v>811</v>
      </c>
      <c r="G458" s="36" t="s">
        <v>909</v>
      </c>
      <c r="H458" s="36" t="s">
        <v>1230</v>
      </c>
      <c r="I458" s="36" t="s">
        <v>38</v>
      </c>
      <c r="J458" s="66">
        <v>5</v>
      </c>
      <c r="K458" s="36" t="s">
        <v>29</v>
      </c>
      <c r="L458" s="36">
        <v>2025.04</v>
      </c>
      <c r="M458" s="36">
        <v>2025.12</v>
      </c>
      <c r="N458" s="36" t="s">
        <v>1124</v>
      </c>
      <c r="O458" s="36"/>
    </row>
    <row r="459" s="3" customFormat="1" ht="36" customHeight="1" spans="1:15">
      <c r="A459" s="31">
        <v>432</v>
      </c>
      <c r="B459" s="36" t="s">
        <v>22</v>
      </c>
      <c r="C459" s="36" t="s">
        <v>773</v>
      </c>
      <c r="D459" s="36" t="s">
        <v>773</v>
      </c>
      <c r="E459" s="36" t="s">
        <v>1231</v>
      </c>
      <c r="F459" s="36" t="s">
        <v>811</v>
      </c>
      <c r="G459" s="36" t="s">
        <v>913</v>
      </c>
      <c r="H459" s="36" t="s">
        <v>1232</v>
      </c>
      <c r="I459" s="36" t="s">
        <v>38</v>
      </c>
      <c r="J459" s="66">
        <v>114</v>
      </c>
      <c r="K459" s="36" t="s">
        <v>29</v>
      </c>
      <c r="L459" s="36">
        <v>2025.04</v>
      </c>
      <c r="M459" s="36">
        <v>2025.12</v>
      </c>
      <c r="N459" s="36" t="s">
        <v>1124</v>
      </c>
      <c r="O459" s="36"/>
    </row>
    <row r="460" s="3" customFormat="1" ht="34" customHeight="1" spans="1:15">
      <c r="A460" s="31">
        <v>433</v>
      </c>
      <c r="B460" s="36" t="s">
        <v>22</v>
      </c>
      <c r="C460" s="36" t="s">
        <v>420</v>
      </c>
      <c r="D460" s="36" t="s">
        <v>420</v>
      </c>
      <c r="E460" s="36" t="s">
        <v>1233</v>
      </c>
      <c r="F460" s="36" t="s">
        <v>811</v>
      </c>
      <c r="G460" s="36" t="s">
        <v>913</v>
      </c>
      <c r="H460" s="36" t="s">
        <v>1234</v>
      </c>
      <c r="I460" s="36" t="s">
        <v>38</v>
      </c>
      <c r="J460" s="66">
        <v>49</v>
      </c>
      <c r="K460" s="36" t="s">
        <v>29</v>
      </c>
      <c r="L460" s="36">
        <v>2025.04</v>
      </c>
      <c r="M460" s="36">
        <v>2025.12</v>
      </c>
      <c r="N460" s="36" t="s">
        <v>1124</v>
      </c>
      <c r="O460" s="36"/>
    </row>
    <row r="461" s="3" customFormat="1" ht="37" customHeight="1" spans="1:15">
      <c r="A461" s="31">
        <v>434</v>
      </c>
      <c r="B461" s="36" t="s">
        <v>22</v>
      </c>
      <c r="C461" s="36" t="s">
        <v>420</v>
      </c>
      <c r="D461" s="36" t="s">
        <v>420</v>
      </c>
      <c r="E461" s="36" t="s">
        <v>1235</v>
      </c>
      <c r="F461" s="36" t="s">
        <v>811</v>
      </c>
      <c r="G461" s="36" t="s">
        <v>913</v>
      </c>
      <c r="H461" s="36" t="s">
        <v>1236</v>
      </c>
      <c r="I461" s="36" t="s">
        <v>38</v>
      </c>
      <c r="J461" s="66">
        <v>49</v>
      </c>
      <c r="K461" s="36" t="s">
        <v>29</v>
      </c>
      <c r="L461" s="36">
        <v>2025.04</v>
      </c>
      <c r="M461" s="36">
        <v>2025.12</v>
      </c>
      <c r="N461" s="36" t="s">
        <v>1119</v>
      </c>
      <c r="O461" s="36"/>
    </row>
    <row r="462" s="3" customFormat="1" ht="35" customHeight="1" spans="1:15">
      <c r="A462" s="31">
        <v>435</v>
      </c>
      <c r="B462" s="36" t="s">
        <v>22</v>
      </c>
      <c r="C462" s="36" t="s">
        <v>168</v>
      </c>
      <c r="D462" s="36" t="s">
        <v>168</v>
      </c>
      <c r="E462" s="36" t="s">
        <v>1237</v>
      </c>
      <c r="F462" s="36" t="s">
        <v>811</v>
      </c>
      <c r="G462" s="36" t="s">
        <v>913</v>
      </c>
      <c r="H462" s="36" t="s">
        <v>1238</v>
      </c>
      <c r="I462" s="36" t="s">
        <v>38</v>
      </c>
      <c r="J462" s="66">
        <v>15</v>
      </c>
      <c r="K462" s="36" t="s">
        <v>29</v>
      </c>
      <c r="L462" s="36">
        <v>2025.04</v>
      </c>
      <c r="M462" s="36">
        <v>2025.12</v>
      </c>
      <c r="N462" s="36" t="s">
        <v>1239</v>
      </c>
      <c r="O462" s="36"/>
    </row>
    <row r="463" s="3" customFormat="1" ht="51" customHeight="1" spans="1:15">
      <c r="A463" s="31">
        <v>436</v>
      </c>
      <c r="B463" s="36" t="s">
        <v>22</v>
      </c>
      <c r="C463" s="36" t="s">
        <v>226</v>
      </c>
      <c r="D463" s="36" t="s">
        <v>226</v>
      </c>
      <c r="E463" s="36" t="s">
        <v>1240</v>
      </c>
      <c r="F463" s="36" t="s">
        <v>1241</v>
      </c>
      <c r="G463" s="36" t="s">
        <v>1242</v>
      </c>
      <c r="H463" s="36" t="s">
        <v>1243</v>
      </c>
      <c r="I463" s="36" t="s">
        <v>38</v>
      </c>
      <c r="J463" s="66">
        <v>40</v>
      </c>
      <c r="K463" s="36" t="s">
        <v>29</v>
      </c>
      <c r="L463" s="36">
        <v>2025.08</v>
      </c>
      <c r="M463" s="36">
        <v>2025.12</v>
      </c>
      <c r="N463" s="36" t="s">
        <v>1119</v>
      </c>
      <c r="O463" s="36"/>
    </row>
    <row r="464" s="3" customFormat="1" ht="51" customHeight="1" spans="1:15">
      <c r="A464" s="31">
        <v>437</v>
      </c>
      <c r="B464" s="36" t="s">
        <v>22</v>
      </c>
      <c r="C464" s="36" t="s">
        <v>226</v>
      </c>
      <c r="D464" s="36" t="s">
        <v>226</v>
      </c>
      <c r="E464" s="36" t="s">
        <v>1240</v>
      </c>
      <c r="F464" s="36" t="s">
        <v>719</v>
      </c>
      <c r="G464" s="36" t="s">
        <v>1244</v>
      </c>
      <c r="H464" s="36" t="s">
        <v>1245</v>
      </c>
      <c r="I464" s="36" t="s">
        <v>38</v>
      </c>
      <c r="J464" s="66">
        <v>10</v>
      </c>
      <c r="K464" s="36" t="s">
        <v>29</v>
      </c>
      <c r="L464" s="36">
        <v>2025.08</v>
      </c>
      <c r="M464" s="36">
        <v>2025.12</v>
      </c>
      <c r="N464" s="36" t="s">
        <v>1246</v>
      </c>
      <c r="O464" s="36"/>
    </row>
    <row r="465" s="3" customFormat="1" ht="51" customHeight="1" spans="1:15">
      <c r="A465" s="31">
        <v>438</v>
      </c>
      <c r="B465" s="36" t="s">
        <v>22</v>
      </c>
      <c r="C465" s="36" t="s">
        <v>178</v>
      </c>
      <c r="D465" s="36" t="s">
        <v>178</v>
      </c>
      <c r="E465" s="36" t="s">
        <v>656</v>
      </c>
      <c r="F465" s="36" t="s">
        <v>719</v>
      </c>
      <c r="G465" s="36" t="s">
        <v>913</v>
      </c>
      <c r="H465" s="36" t="s">
        <v>1247</v>
      </c>
      <c r="I465" s="36" t="s">
        <v>38</v>
      </c>
      <c r="J465" s="66">
        <f>47-32</f>
        <v>15</v>
      </c>
      <c r="K465" s="36" t="s">
        <v>29</v>
      </c>
      <c r="L465" s="36">
        <v>2025.08</v>
      </c>
      <c r="M465" s="36">
        <v>2025.11</v>
      </c>
      <c r="N465" s="36" t="s">
        <v>1248</v>
      </c>
      <c r="O465" s="36" t="s">
        <v>646</v>
      </c>
    </row>
    <row r="466" s="3" customFormat="1" ht="37" customHeight="1" spans="1:15">
      <c r="A466" s="31">
        <v>439</v>
      </c>
      <c r="B466" s="36" t="s">
        <v>22</v>
      </c>
      <c r="C466" s="36" t="s">
        <v>161</v>
      </c>
      <c r="D466" s="36" t="s">
        <v>161</v>
      </c>
      <c r="E466" s="36" t="s">
        <v>647</v>
      </c>
      <c r="F466" s="36" t="s">
        <v>811</v>
      </c>
      <c r="G466" s="36" t="s">
        <v>913</v>
      </c>
      <c r="H466" s="36" t="s">
        <v>1249</v>
      </c>
      <c r="I466" s="36" t="s">
        <v>38</v>
      </c>
      <c r="J466" s="66">
        <v>25</v>
      </c>
      <c r="K466" s="36" t="s">
        <v>29</v>
      </c>
      <c r="L466" s="36">
        <v>2025.07</v>
      </c>
      <c r="M466" s="36">
        <v>2025.1</v>
      </c>
      <c r="N466" s="36" t="s">
        <v>1250</v>
      </c>
      <c r="O466" s="36" t="s">
        <v>646</v>
      </c>
    </row>
    <row r="467" s="3" customFormat="1" ht="36" customHeight="1" spans="1:15">
      <c r="A467" s="31">
        <v>440</v>
      </c>
      <c r="B467" s="36" t="s">
        <v>22</v>
      </c>
      <c r="C467" s="36" t="s">
        <v>194</v>
      </c>
      <c r="D467" s="36" t="s">
        <v>194</v>
      </c>
      <c r="E467" s="36" t="s">
        <v>510</v>
      </c>
      <c r="F467" s="36" t="s">
        <v>719</v>
      </c>
      <c r="G467" s="36" t="s">
        <v>913</v>
      </c>
      <c r="H467" s="36" t="s">
        <v>1251</v>
      </c>
      <c r="I467" s="36" t="s">
        <v>1252</v>
      </c>
      <c r="J467" s="66">
        <v>40</v>
      </c>
      <c r="K467" s="36" t="s">
        <v>256</v>
      </c>
      <c r="L467" s="36">
        <v>2025.08</v>
      </c>
      <c r="M467" s="36">
        <v>2025.12</v>
      </c>
      <c r="N467" s="36" t="s">
        <v>1253</v>
      </c>
      <c r="O467" s="36" t="s">
        <v>646</v>
      </c>
    </row>
    <row r="468" s="3" customFormat="1" ht="33" customHeight="1" spans="1:15">
      <c r="A468" s="31">
        <v>441</v>
      </c>
      <c r="B468" s="36" t="s">
        <v>22</v>
      </c>
      <c r="C468" s="36" t="s">
        <v>420</v>
      </c>
      <c r="D468" s="36" t="s">
        <v>420</v>
      </c>
      <c r="E468" s="36" t="s">
        <v>631</v>
      </c>
      <c r="F468" s="36" t="s">
        <v>811</v>
      </c>
      <c r="G468" s="36" t="s">
        <v>909</v>
      </c>
      <c r="H468" s="36" t="s">
        <v>1254</v>
      </c>
      <c r="I468" s="36" t="s">
        <v>38</v>
      </c>
      <c r="J468" s="66">
        <v>20</v>
      </c>
      <c r="K468" s="36" t="s">
        <v>29</v>
      </c>
      <c r="L468" s="36">
        <v>2025.08</v>
      </c>
      <c r="M468" s="36">
        <v>2025.12</v>
      </c>
      <c r="N468" s="36" t="s">
        <v>1255</v>
      </c>
      <c r="O468" s="36" t="s">
        <v>646</v>
      </c>
    </row>
    <row r="469" s="3" customFormat="1" ht="54" customHeight="1" spans="1:15">
      <c r="A469" s="31">
        <v>442</v>
      </c>
      <c r="B469" s="36" t="s">
        <v>22</v>
      </c>
      <c r="C469" s="36" t="s">
        <v>199</v>
      </c>
      <c r="D469" s="36" t="s">
        <v>199</v>
      </c>
      <c r="E469" s="36" t="s">
        <v>677</v>
      </c>
      <c r="F469" s="36" t="s">
        <v>811</v>
      </c>
      <c r="G469" s="36" t="s">
        <v>913</v>
      </c>
      <c r="H469" s="36" t="s">
        <v>1256</v>
      </c>
      <c r="I469" s="36" t="s">
        <v>38</v>
      </c>
      <c r="J469" s="66">
        <v>48</v>
      </c>
      <c r="K469" s="36" t="s">
        <v>29</v>
      </c>
      <c r="L469" s="36">
        <v>2025.08</v>
      </c>
      <c r="M469" s="36">
        <v>2025.12</v>
      </c>
      <c r="N469" s="36" t="s">
        <v>1257</v>
      </c>
      <c r="O469" s="36" t="s">
        <v>646</v>
      </c>
    </row>
    <row r="470" s="3" customFormat="1" ht="36" customHeight="1" spans="1:15">
      <c r="A470" s="31">
        <v>443</v>
      </c>
      <c r="B470" s="36" t="s">
        <v>22</v>
      </c>
      <c r="C470" s="36" t="s">
        <v>199</v>
      </c>
      <c r="D470" s="36" t="s">
        <v>199</v>
      </c>
      <c r="E470" s="36" t="s">
        <v>677</v>
      </c>
      <c r="F470" s="36" t="s">
        <v>811</v>
      </c>
      <c r="G470" s="36" t="s">
        <v>1258</v>
      </c>
      <c r="H470" s="36" t="s">
        <v>1259</v>
      </c>
      <c r="I470" s="36" t="s">
        <v>38</v>
      </c>
      <c r="J470" s="66">
        <v>7</v>
      </c>
      <c r="K470" s="36" t="s">
        <v>29</v>
      </c>
      <c r="L470" s="36">
        <v>2025.08</v>
      </c>
      <c r="M470" s="36">
        <v>2025.12</v>
      </c>
      <c r="N470" s="36" t="s">
        <v>1257</v>
      </c>
      <c r="O470" s="36" t="s">
        <v>646</v>
      </c>
    </row>
    <row r="471" s="3" customFormat="1" ht="51" customHeight="1" spans="1:15">
      <c r="A471" s="31">
        <v>444</v>
      </c>
      <c r="B471" s="36" t="s">
        <v>22</v>
      </c>
      <c r="C471" s="36" t="s">
        <v>182</v>
      </c>
      <c r="D471" s="36" t="s">
        <v>182</v>
      </c>
      <c r="E471" s="36" t="s">
        <v>682</v>
      </c>
      <c r="F471" s="36" t="s">
        <v>719</v>
      </c>
      <c r="G471" s="36" t="s">
        <v>909</v>
      </c>
      <c r="H471" s="36" t="s">
        <v>1260</v>
      </c>
      <c r="I471" s="36" t="s">
        <v>38</v>
      </c>
      <c r="J471" s="66">
        <v>30</v>
      </c>
      <c r="K471" s="36" t="s">
        <v>256</v>
      </c>
      <c r="L471" s="36">
        <v>2025.08</v>
      </c>
      <c r="M471" s="36">
        <v>2025.12</v>
      </c>
      <c r="N471" s="36" t="s">
        <v>684</v>
      </c>
      <c r="O471" s="36" t="s">
        <v>646</v>
      </c>
    </row>
    <row r="472" s="3" customFormat="1" ht="48" customHeight="1" spans="1:15">
      <c r="A472" s="31">
        <v>445</v>
      </c>
      <c r="B472" s="36" t="s">
        <v>22</v>
      </c>
      <c r="C472" s="36" t="s">
        <v>173</v>
      </c>
      <c r="D472" s="36" t="s">
        <v>173</v>
      </c>
      <c r="E472" s="36" t="s">
        <v>1261</v>
      </c>
      <c r="F472" s="36" t="s">
        <v>811</v>
      </c>
      <c r="G472" s="36" t="s">
        <v>909</v>
      </c>
      <c r="H472" s="36" t="s">
        <v>1262</v>
      </c>
      <c r="I472" s="36" t="s">
        <v>38</v>
      </c>
      <c r="J472" s="66">
        <v>15</v>
      </c>
      <c r="K472" s="36" t="s">
        <v>29</v>
      </c>
      <c r="L472" s="36">
        <v>2025.07</v>
      </c>
      <c r="M472" s="36">
        <v>2025.12</v>
      </c>
      <c r="N472" s="36" t="s">
        <v>1263</v>
      </c>
      <c r="O472" s="36" t="s">
        <v>697</v>
      </c>
    </row>
    <row r="473" s="3" customFormat="1" ht="35" customHeight="1" spans="1:15">
      <c r="A473" s="31">
        <v>446</v>
      </c>
      <c r="B473" s="36" t="s">
        <v>22</v>
      </c>
      <c r="C473" s="36" t="s">
        <v>265</v>
      </c>
      <c r="D473" s="36" t="s">
        <v>265</v>
      </c>
      <c r="E473" s="36" t="s">
        <v>1264</v>
      </c>
      <c r="F473" s="36" t="s">
        <v>811</v>
      </c>
      <c r="G473" s="36" t="s">
        <v>913</v>
      </c>
      <c r="H473" s="36" t="s">
        <v>1265</v>
      </c>
      <c r="I473" s="36" t="s">
        <v>38</v>
      </c>
      <c r="J473" s="66">
        <v>2</v>
      </c>
      <c r="K473" s="36" t="s">
        <v>29</v>
      </c>
      <c r="L473" s="36">
        <v>2025.08</v>
      </c>
      <c r="M473" s="36">
        <v>2025.1</v>
      </c>
      <c r="N473" s="36" t="s">
        <v>1266</v>
      </c>
      <c r="O473" s="36" t="s">
        <v>697</v>
      </c>
    </row>
    <row r="474" s="3" customFormat="1" ht="34" customHeight="1" spans="1:15">
      <c r="A474" s="31">
        <v>447</v>
      </c>
      <c r="B474" s="36" t="s">
        <v>22</v>
      </c>
      <c r="C474" s="36" t="s">
        <v>265</v>
      </c>
      <c r="D474" s="36" t="s">
        <v>265</v>
      </c>
      <c r="E474" s="36" t="s">
        <v>1267</v>
      </c>
      <c r="F474" s="36" t="s">
        <v>811</v>
      </c>
      <c r="G474" s="36" t="s">
        <v>913</v>
      </c>
      <c r="H474" s="36" t="s">
        <v>1268</v>
      </c>
      <c r="I474" s="36" t="s">
        <v>38</v>
      </c>
      <c r="J474" s="66">
        <v>2</v>
      </c>
      <c r="K474" s="36" t="s">
        <v>29</v>
      </c>
      <c r="L474" s="36">
        <v>2025.08</v>
      </c>
      <c r="M474" s="36">
        <v>2025.1</v>
      </c>
      <c r="N474" s="36" t="s">
        <v>1269</v>
      </c>
      <c r="O474" s="36" t="s">
        <v>697</v>
      </c>
    </row>
    <row r="475" s="3" customFormat="1" ht="35" customHeight="1" spans="1:15">
      <c r="A475" s="31">
        <v>448</v>
      </c>
      <c r="B475" s="36" t="s">
        <v>22</v>
      </c>
      <c r="C475" s="36" t="s">
        <v>265</v>
      </c>
      <c r="D475" s="36" t="s">
        <v>265</v>
      </c>
      <c r="E475" s="36" t="s">
        <v>1270</v>
      </c>
      <c r="F475" s="36" t="s">
        <v>811</v>
      </c>
      <c r="G475" s="36" t="s">
        <v>913</v>
      </c>
      <c r="H475" s="36" t="s">
        <v>1271</v>
      </c>
      <c r="I475" s="36" t="s">
        <v>38</v>
      </c>
      <c r="J475" s="66">
        <v>2</v>
      </c>
      <c r="K475" s="36" t="s">
        <v>29</v>
      </c>
      <c r="L475" s="36">
        <v>2025.08</v>
      </c>
      <c r="M475" s="36">
        <v>2025.1</v>
      </c>
      <c r="N475" s="36" t="s">
        <v>1272</v>
      </c>
      <c r="O475" s="36" t="s">
        <v>697</v>
      </c>
    </row>
    <row r="476" s="3" customFormat="1" ht="51" customHeight="1" spans="1:15">
      <c r="A476" s="31">
        <v>449</v>
      </c>
      <c r="B476" s="36" t="s">
        <v>22</v>
      </c>
      <c r="C476" s="36" t="s">
        <v>420</v>
      </c>
      <c r="D476" s="36" t="s">
        <v>420</v>
      </c>
      <c r="E476" s="36" t="s">
        <v>473</v>
      </c>
      <c r="F476" s="36" t="s">
        <v>811</v>
      </c>
      <c r="G476" s="36" t="s">
        <v>1221</v>
      </c>
      <c r="H476" s="36" t="s">
        <v>1273</v>
      </c>
      <c r="I476" s="36" t="s">
        <v>38</v>
      </c>
      <c r="J476" s="66">
        <v>15</v>
      </c>
      <c r="K476" s="36" t="s">
        <v>29</v>
      </c>
      <c r="L476" s="36">
        <v>2025.09</v>
      </c>
      <c r="M476" s="36">
        <v>2025.12</v>
      </c>
      <c r="N476" s="36" t="s">
        <v>1274</v>
      </c>
      <c r="O476" s="36" t="s">
        <v>697</v>
      </c>
    </row>
    <row r="477" s="3" customFormat="1" ht="53" customHeight="1" spans="1:15">
      <c r="A477" s="31">
        <v>450</v>
      </c>
      <c r="B477" s="36" t="s">
        <v>22</v>
      </c>
      <c r="C477" s="36" t="s">
        <v>194</v>
      </c>
      <c r="D477" s="36" t="s">
        <v>194</v>
      </c>
      <c r="E477" s="36" t="s">
        <v>1275</v>
      </c>
      <c r="F477" s="36" t="s">
        <v>811</v>
      </c>
      <c r="G477" s="36" t="s">
        <v>913</v>
      </c>
      <c r="H477" s="36" t="s">
        <v>1276</v>
      </c>
      <c r="I477" s="36" t="s">
        <v>38</v>
      </c>
      <c r="J477" s="66">
        <v>15</v>
      </c>
      <c r="K477" s="36" t="s">
        <v>29</v>
      </c>
      <c r="L477" s="36">
        <v>2025.1</v>
      </c>
      <c r="M477" s="36">
        <v>2025.12</v>
      </c>
      <c r="N477" s="36" t="s">
        <v>1277</v>
      </c>
      <c r="O477" s="36" t="s">
        <v>697</v>
      </c>
    </row>
    <row r="478" s="3" customFormat="1" ht="33" customHeight="1" spans="1:15">
      <c r="A478" s="31">
        <v>451</v>
      </c>
      <c r="B478" s="36" t="s">
        <v>22</v>
      </c>
      <c r="C478" s="36" t="s">
        <v>182</v>
      </c>
      <c r="D478" s="36" t="s">
        <v>182</v>
      </c>
      <c r="E478" s="36" t="s">
        <v>1278</v>
      </c>
      <c r="F478" s="36" t="s">
        <v>811</v>
      </c>
      <c r="G478" s="36" t="s">
        <v>1279</v>
      </c>
      <c r="H478" s="36" t="s">
        <v>1280</v>
      </c>
      <c r="I478" s="36" t="s">
        <v>38</v>
      </c>
      <c r="J478" s="66">
        <v>15</v>
      </c>
      <c r="K478" s="36" t="s">
        <v>29</v>
      </c>
      <c r="L478" s="36">
        <v>2025.07</v>
      </c>
      <c r="M478" s="36">
        <v>2025.11</v>
      </c>
      <c r="N478" s="36" t="s">
        <v>1281</v>
      </c>
      <c r="O478" s="36" t="s">
        <v>697</v>
      </c>
    </row>
    <row r="479" s="3" customFormat="1" ht="41" customHeight="1" spans="1:15">
      <c r="A479" s="31">
        <v>452</v>
      </c>
      <c r="B479" s="36" t="s">
        <v>22</v>
      </c>
      <c r="C479" s="36" t="s">
        <v>420</v>
      </c>
      <c r="D479" s="36" t="s">
        <v>420</v>
      </c>
      <c r="E479" s="36" t="s">
        <v>456</v>
      </c>
      <c r="F479" s="36" t="s">
        <v>811</v>
      </c>
      <c r="G479" s="36" t="s">
        <v>913</v>
      </c>
      <c r="H479" s="36" t="s">
        <v>1282</v>
      </c>
      <c r="I479" s="36" t="s">
        <v>38</v>
      </c>
      <c r="J479" s="66">
        <v>9</v>
      </c>
      <c r="K479" s="36" t="s">
        <v>29</v>
      </c>
      <c r="L479" s="36">
        <v>2025.04</v>
      </c>
      <c r="M479" s="36">
        <v>2025.12</v>
      </c>
      <c r="N479" s="36" t="s">
        <v>1283</v>
      </c>
      <c r="O479" s="36" t="s">
        <v>697</v>
      </c>
    </row>
    <row r="480" s="3" customFormat="1" ht="35" customHeight="1" spans="1:15">
      <c r="A480" s="31">
        <v>453</v>
      </c>
      <c r="B480" s="36" t="s">
        <v>22</v>
      </c>
      <c r="C480" s="36" t="s">
        <v>420</v>
      </c>
      <c r="D480" s="36" t="s">
        <v>420</v>
      </c>
      <c r="E480" s="36" t="s">
        <v>456</v>
      </c>
      <c r="F480" s="36" t="s">
        <v>811</v>
      </c>
      <c r="G480" s="36" t="s">
        <v>1284</v>
      </c>
      <c r="H480" s="36" t="s">
        <v>1285</v>
      </c>
      <c r="I480" s="36" t="s">
        <v>38</v>
      </c>
      <c r="J480" s="66">
        <v>6</v>
      </c>
      <c r="K480" s="36" t="s">
        <v>29</v>
      </c>
      <c r="L480" s="36">
        <v>2025.04</v>
      </c>
      <c r="M480" s="36">
        <v>2025.12</v>
      </c>
      <c r="N480" s="36" t="s">
        <v>1286</v>
      </c>
      <c r="O480" s="36" t="s">
        <v>697</v>
      </c>
    </row>
    <row r="481" s="3" customFormat="1" ht="31" customHeight="1" spans="1:15">
      <c r="A481" s="31">
        <v>454</v>
      </c>
      <c r="B481" s="36" t="s">
        <v>22</v>
      </c>
      <c r="C481" s="36" t="s">
        <v>215</v>
      </c>
      <c r="D481" s="36" t="s">
        <v>215</v>
      </c>
      <c r="E481" s="36" t="s">
        <v>439</v>
      </c>
      <c r="F481" s="36" t="s">
        <v>811</v>
      </c>
      <c r="G481" s="36" t="s">
        <v>1221</v>
      </c>
      <c r="H481" s="36" t="s">
        <v>1287</v>
      </c>
      <c r="I481" s="36" t="s">
        <v>38</v>
      </c>
      <c r="J481" s="66">
        <v>10</v>
      </c>
      <c r="K481" s="36" t="s">
        <v>29</v>
      </c>
      <c r="L481" s="36">
        <v>2025.07</v>
      </c>
      <c r="M481" s="36">
        <v>2025.12</v>
      </c>
      <c r="N481" s="36" t="s">
        <v>1288</v>
      </c>
      <c r="O481" s="36" t="s">
        <v>697</v>
      </c>
    </row>
    <row r="482" s="3" customFormat="1" ht="35" customHeight="1" spans="1:15">
      <c r="A482" s="31">
        <v>455</v>
      </c>
      <c r="B482" s="36" t="s">
        <v>22</v>
      </c>
      <c r="C482" s="36" t="s">
        <v>1146</v>
      </c>
      <c r="D482" s="36" t="s">
        <v>1146</v>
      </c>
      <c r="E482" s="36" t="s">
        <v>1289</v>
      </c>
      <c r="F482" s="36" t="s">
        <v>719</v>
      </c>
      <c r="G482" s="36" t="s">
        <v>1290</v>
      </c>
      <c r="H482" s="36" t="s">
        <v>1291</v>
      </c>
      <c r="I482" s="36" t="s">
        <v>38</v>
      </c>
      <c r="J482" s="66">
        <v>15</v>
      </c>
      <c r="K482" s="36" t="s">
        <v>166</v>
      </c>
      <c r="L482" s="36">
        <v>2025.08</v>
      </c>
      <c r="M482" s="36">
        <v>2025.12</v>
      </c>
      <c r="N482" s="36" t="s">
        <v>1292</v>
      </c>
      <c r="O482" s="36" t="s">
        <v>697</v>
      </c>
    </row>
    <row r="483" s="3" customFormat="1" ht="36" customHeight="1" spans="1:15">
      <c r="A483" s="31">
        <v>456</v>
      </c>
      <c r="B483" s="36" t="s">
        <v>22</v>
      </c>
      <c r="C483" s="36" t="s">
        <v>203</v>
      </c>
      <c r="D483" s="36" t="s">
        <v>203</v>
      </c>
      <c r="E483" s="36" t="s">
        <v>1293</v>
      </c>
      <c r="F483" s="36" t="s">
        <v>811</v>
      </c>
      <c r="G483" s="36" t="s">
        <v>1284</v>
      </c>
      <c r="H483" s="36" t="s">
        <v>1294</v>
      </c>
      <c r="I483" s="36" t="s">
        <v>38</v>
      </c>
      <c r="J483" s="66">
        <v>4</v>
      </c>
      <c r="K483" s="36" t="s">
        <v>29</v>
      </c>
      <c r="L483" s="36">
        <v>2025.06</v>
      </c>
      <c r="M483" s="36">
        <v>2025.09</v>
      </c>
      <c r="N483" s="36" t="s">
        <v>1295</v>
      </c>
      <c r="O483" s="36" t="s">
        <v>697</v>
      </c>
    </row>
    <row r="484" s="3" customFormat="1" ht="32" customHeight="1" spans="1:15">
      <c r="A484" s="31">
        <v>457</v>
      </c>
      <c r="B484" s="36" t="s">
        <v>22</v>
      </c>
      <c r="C484" s="36" t="s">
        <v>203</v>
      </c>
      <c r="D484" s="36" t="s">
        <v>203</v>
      </c>
      <c r="E484" s="36" t="s">
        <v>1296</v>
      </c>
      <c r="F484" s="36" t="s">
        <v>811</v>
      </c>
      <c r="G484" s="36" t="s">
        <v>913</v>
      </c>
      <c r="H484" s="36" t="s">
        <v>1297</v>
      </c>
      <c r="I484" s="36" t="s">
        <v>38</v>
      </c>
      <c r="J484" s="66">
        <v>2</v>
      </c>
      <c r="K484" s="36" t="s">
        <v>29</v>
      </c>
      <c r="L484" s="36">
        <v>2025.06</v>
      </c>
      <c r="M484" s="36">
        <v>2025.09</v>
      </c>
      <c r="N484" s="36" t="s">
        <v>1298</v>
      </c>
      <c r="O484" s="36" t="s">
        <v>697</v>
      </c>
    </row>
    <row r="485" s="3" customFormat="1" ht="37" customHeight="1" spans="1:15">
      <c r="A485" s="31">
        <v>458</v>
      </c>
      <c r="B485" s="36" t="s">
        <v>22</v>
      </c>
      <c r="C485" s="36" t="s">
        <v>203</v>
      </c>
      <c r="D485" s="36" t="s">
        <v>203</v>
      </c>
      <c r="E485" s="36" t="s">
        <v>1296</v>
      </c>
      <c r="F485" s="36" t="s">
        <v>811</v>
      </c>
      <c r="G485" s="36" t="s">
        <v>1299</v>
      </c>
      <c r="H485" s="36" t="s">
        <v>1300</v>
      </c>
      <c r="I485" s="36" t="s">
        <v>38</v>
      </c>
      <c r="J485" s="66">
        <v>9</v>
      </c>
      <c r="K485" s="36" t="s">
        <v>29</v>
      </c>
      <c r="L485" s="36">
        <v>2025.07</v>
      </c>
      <c r="M485" s="36">
        <v>2025.1</v>
      </c>
      <c r="N485" s="36" t="s">
        <v>1301</v>
      </c>
      <c r="O485" s="36" t="s">
        <v>697</v>
      </c>
    </row>
    <row r="486" s="3" customFormat="1" ht="36" customHeight="1" spans="1:15">
      <c r="A486" s="31">
        <v>459</v>
      </c>
      <c r="B486" s="36" t="s">
        <v>22</v>
      </c>
      <c r="C486" s="36" t="s">
        <v>190</v>
      </c>
      <c r="D486" s="36" t="s">
        <v>190</v>
      </c>
      <c r="E486" s="36" t="s">
        <v>1302</v>
      </c>
      <c r="F486" s="36" t="s">
        <v>811</v>
      </c>
      <c r="G486" s="36" t="s">
        <v>909</v>
      </c>
      <c r="H486" s="36" t="s">
        <v>1303</v>
      </c>
      <c r="I486" s="36" t="s">
        <v>38</v>
      </c>
      <c r="J486" s="66">
        <v>7</v>
      </c>
      <c r="K486" s="36" t="s">
        <v>29</v>
      </c>
      <c r="L486" s="36">
        <v>2025.07</v>
      </c>
      <c r="M486" s="36">
        <v>2025.12</v>
      </c>
      <c r="N486" s="36" t="s">
        <v>1304</v>
      </c>
      <c r="O486" s="36" t="s">
        <v>697</v>
      </c>
    </row>
    <row r="487" s="3" customFormat="1" ht="37" customHeight="1" spans="1:15">
      <c r="A487" s="31">
        <v>460</v>
      </c>
      <c r="B487" s="36" t="s">
        <v>22</v>
      </c>
      <c r="C487" s="36" t="s">
        <v>773</v>
      </c>
      <c r="D487" s="36" t="s">
        <v>773</v>
      </c>
      <c r="E487" s="36" t="s">
        <v>1305</v>
      </c>
      <c r="F487" s="36" t="s">
        <v>811</v>
      </c>
      <c r="G487" s="36" t="s">
        <v>1284</v>
      </c>
      <c r="H487" s="36" t="s">
        <v>1306</v>
      </c>
      <c r="I487" s="36" t="s">
        <v>38</v>
      </c>
      <c r="J487" s="66">
        <v>6</v>
      </c>
      <c r="K487" s="36" t="s">
        <v>29</v>
      </c>
      <c r="L487" s="36">
        <v>2025.07</v>
      </c>
      <c r="M487" s="36">
        <v>2025.1</v>
      </c>
      <c r="N487" s="36" t="s">
        <v>1307</v>
      </c>
      <c r="O487" s="36" t="s">
        <v>697</v>
      </c>
    </row>
    <row r="488" s="3" customFormat="1" ht="41" customHeight="1" spans="1:15">
      <c r="A488" s="31">
        <v>461</v>
      </c>
      <c r="B488" s="36" t="s">
        <v>22</v>
      </c>
      <c r="C488" s="36" t="s">
        <v>773</v>
      </c>
      <c r="D488" s="36" t="s">
        <v>773</v>
      </c>
      <c r="E488" s="36" t="s">
        <v>1308</v>
      </c>
      <c r="F488" s="36" t="s">
        <v>811</v>
      </c>
      <c r="G488" s="36" t="s">
        <v>913</v>
      </c>
      <c r="H488" s="36" t="s">
        <v>1309</v>
      </c>
      <c r="I488" s="36" t="s">
        <v>38</v>
      </c>
      <c r="J488" s="66">
        <v>9</v>
      </c>
      <c r="K488" s="36" t="s">
        <v>29</v>
      </c>
      <c r="L488" s="36">
        <v>2025.07</v>
      </c>
      <c r="M488" s="36">
        <v>2025.1</v>
      </c>
      <c r="N488" s="36" t="s">
        <v>1310</v>
      </c>
      <c r="O488" s="36" t="s">
        <v>697</v>
      </c>
    </row>
    <row r="489" s="3" customFormat="1" ht="39" customHeight="1" spans="1:15">
      <c r="A489" s="31">
        <v>462</v>
      </c>
      <c r="B489" s="36" t="s">
        <v>22</v>
      </c>
      <c r="C489" s="36" t="s">
        <v>178</v>
      </c>
      <c r="D489" s="36" t="s">
        <v>178</v>
      </c>
      <c r="E489" s="36" t="s">
        <v>1311</v>
      </c>
      <c r="F489" s="36" t="s">
        <v>1312</v>
      </c>
      <c r="G489" s="36" t="s">
        <v>1313</v>
      </c>
      <c r="H489" s="36" t="s">
        <v>1314</v>
      </c>
      <c r="I489" s="36" t="s">
        <v>38</v>
      </c>
      <c r="J489" s="66">
        <v>7</v>
      </c>
      <c r="K489" s="36" t="s">
        <v>29</v>
      </c>
      <c r="L489" s="36">
        <v>2025.07</v>
      </c>
      <c r="M489" s="36">
        <v>2025.1</v>
      </c>
      <c r="N489" s="36" t="s">
        <v>1315</v>
      </c>
      <c r="O489" s="36" t="s">
        <v>697</v>
      </c>
    </row>
    <row r="490" s="3" customFormat="1" ht="49" customHeight="1" spans="1:15">
      <c r="A490" s="31">
        <v>463</v>
      </c>
      <c r="B490" s="36" t="s">
        <v>22</v>
      </c>
      <c r="C490" s="36" t="s">
        <v>178</v>
      </c>
      <c r="D490" s="36" t="s">
        <v>178</v>
      </c>
      <c r="E490" s="36" t="s">
        <v>1316</v>
      </c>
      <c r="F490" s="36" t="s">
        <v>1317</v>
      </c>
      <c r="G490" s="36" t="s">
        <v>1318</v>
      </c>
      <c r="H490" s="36" t="s">
        <v>1319</v>
      </c>
      <c r="I490" s="36" t="s">
        <v>38</v>
      </c>
      <c r="J490" s="66">
        <v>8</v>
      </c>
      <c r="K490" s="36" t="s">
        <v>29</v>
      </c>
      <c r="L490" s="36">
        <v>2025.07</v>
      </c>
      <c r="M490" s="36">
        <v>2025.1</v>
      </c>
      <c r="N490" s="36" t="s">
        <v>1320</v>
      </c>
      <c r="O490" s="36" t="s">
        <v>697</v>
      </c>
    </row>
    <row r="491" s="3" customFormat="1" ht="39" customHeight="1" spans="1:15">
      <c r="A491" s="31">
        <v>464</v>
      </c>
      <c r="B491" s="36" t="s">
        <v>22</v>
      </c>
      <c r="C491" s="36" t="s">
        <v>199</v>
      </c>
      <c r="D491" s="36" t="s">
        <v>199</v>
      </c>
      <c r="E491" s="36" t="s">
        <v>908</v>
      </c>
      <c r="F491" s="36" t="s">
        <v>719</v>
      </c>
      <c r="G491" s="36" t="s">
        <v>913</v>
      </c>
      <c r="H491" s="36" t="s">
        <v>1321</v>
      </c>
      <c r="I491" s="36" t="s">
        <v>38</v>
      </c>
      <c r="J491" s="66">
        <v>15</v>
      </c>
      <c r="K491" s="36" t="s">
        <v>256</v>
      </c>
      <c r="L491" s="36">
        <v>2025.08</v>
      </c>
      <c r="M491" s="36">
        <v>2025.12</v>
      </c>
      <c r="N491" s="36" t="s">
        <v>1322</v>
      </c>
      <c r="O491" s="36" t="s">
        <v>1323</v>
      </c>
    </row>
    <row r="492" s="5" customFormat="1" ht="39" customHeight="1" spans="1:15">
      <c r="A492" s="122" t="s">
        <v>1324</v>
      </c>
      <c r="B492" s="123" t="s">
        <v>1325</v>
      </c>
      <c r="C492" s="123"/>
      <c r="D492" s="123"/>
      <c r="E492" s="123"/>
      <c r="F492" s="123"/>
      <c r="G492" s="123"/>
      <c r="H492" s="123"/>
      <c r="I492" s="123"/>
      <c r="J492" s="123">
        <f>SUM(J493:J515)</f>
        <v>160</v>
      </c>
      <c r="K492" s="123"/>
      <c r="L492" s="123"/>
      <c r="M492" s="123"/>
      <c r="N492" s="123"/>
      <c r="O492" s="123"/>
    </row>
    <row r="493" s="4" customFormat="1" ht="33" customHeight="1" spans="1:15">
      <c r="A493" s="49">
        <v>465</v>
      </c>
      <c r="B493" s="36" t="s">
        <v>141</v>
      </c>
      <c r="C493" s="36" t="s">
        <v>203</v>
      </c>
      <c r="D493" s="36" t="s">
        <v>203</v>
      </c>
      <c r="E493" s="36" t="s">
        <v>203</v>
      </c>
      <c r="F493" s="36" t="s">
        <v>719</v>
      </c>
      <c r="G493" s="36" t="s">
        <v>1326</v>
      </c>
      <c r="H493" s="36" t="s">
        <v>1326</v>
      </c>
      <c r="I493" s="36" t="s">
        <v>38</v>
      </c>
      <c r="J493" s="66">
        <v>6</v>
      </c>
      <c r="K493" s="36" t="s">
        <v>256</v>
      </c>
      <c r="L493" s="36">
        <v>2025.08</v>
      </c>
      <c r="M493" s="36">
        <v>2025.12</v>
      </c>
      <c r="N493" s="36" t="s">
        <v>1327</v>
      </c>
      <c r="O493" s="31"/>
    </row>
    <row r="494" s="4" customFormat="1" ht="45" spans="1:15">
      <c r="A494" s="49">
        <v>466</v>
      </c>
      <c r="B494" s="36" t="s">
        <v>141</v>
      </c>
      <c r="C494" s="36" t="s">
        <v>368</v>
      </c>
      <c r="D494" s="36" t="s">
        <v>368</v>
      </c>
      <c r="E494" s="36" t="s">
        <v>368</v>
      </c>
      <c r="F494" s="36" t="s">
        <v>719</v>
      </c>
      <c r="G494" s="36" t="s">
        <v>1326</v>
      </c>
      <c r="H494" s="36" t="s">
        <v>1326</v>
      </c>
      <c r="I494" s="36" t="s">
        <v>38</v>
      </c>
      <c r="J494" s="66">
        <v>5</v>
      </c>
      <c r="K494" s="36" t="s">
        <v>256</v>
      </c>
      <c r="L494" s="36">
        <v>2025.08</v>
      </c>
      <c r="M494" s="36">
        <v>2025.12</v>
      </c>
      <c r="N494" s="36" t="s">
        <v>1327</v>
      </c>
      <c r="O494" s="31"/>
    </row>
    <row r="495" s="4" customFormat="1" ht="45" spans="1:15">
      <c r="A495" s="49">
        <v>467</v>
      </c>
      <c r="B495" s="36" t="s">
        <v>141</v>
      </c>
      <c r="C495" s="36" t="s">
        <v>222</v>
      </c>
      <c r="D495" s="36" t="s">
        <v>222</v>
      </c>
      <c r="E495" s="36" t="s">
        <v>222</v>
      </c>
      <c r="F495" s="36" t="s">
        <v>719</v>
      </c>
      <c r="G495" s="36" t="s">
        <v>1326</v>
      </c>
      <c r="H495" s="36" t="s">
        <v>1326</v>
      </c>
      <c r="I495" s="36" t="s">
        <v>38</v>
      </c>
      <c r="J495" s="66">
        <v>8</v>
      </c>
      <c r="K495" s="36" t="s">
        <v>256</v>
      </c>
      <c r="L495" s="36">
        <v>2025.08</v>
      </c>
      <c r="M495" s="36">
        <v>2025.12</v>
      </c>
      <c r="N495" s="36" t="s">
        <v>1327</v>
      </c>
      <c r="O495" s="31"/>
    </row>
    <row r="496" s="4" customFormat="1" ht="45" spans="1:15">
      <c r="A496" s="49">
        <v>468</v>
      </c>
      <c r="B496" s="36" t="s">
        <v>141</v>
      </c>
      <c r="C496" s="36" t="s">
        <v>226</v>
      </c>
      <c r="D496" s="36" t="s">
        <v>226</v>
      </c>
      <c r="E496" s="36" t="s">
        <v>226</v>
      </c>
      <c r="F496" s="36" t="s">
        <v>719</v>
      </c>
      <c r="G496" s="36" t="s">
        <v>1326</v>
      </c>
      <c r="H496" s="36" t="s">
        <v>1326</v>
      </c>
      <c r="I496" s="36" t="s">
        <v>38</v>
      </c>
      <c r="J496" s="66">
        <v>5</v>
      </c>
      <c r="K496" s="36" t="s">
        <v>256</v>
      </c>
      <c r="L496" s="36">
        <v>2025.08</v>
      </c>
      <c r="M496" s="36">
        <v>2025.12</v>
      </c>
      <c r="N496" s="36" t="s">
        <v>1327</v>
      </c>
      <c r="O496" s="31"/>
    </row>
    <row r="497" s="4" customFormat="1" ht="45" spans="1:15">
      <c r="A497" s="49">
        <v>469</v>
      </c>
      <c r="B497" s="36" t="s">
        <v>141</v>
      </c>
      <c r="C497" s="36" t="s">
        <v>420</v>
      </c>
      <c r="D497" s="36" t="s">
        <v>420</v>
      </c>
      <c r="E497" s="36" t="s">
        <v>420</v>
      </c>
      <c r="F497" s="36" t="s">
        <v>719</v>
      </c>
      <c r="G497" s="36" t="s">
        <v>1326</v>
      </c>
      <c r="H497" s="36" t="s">
        <v>1326</v>
      </c>
      <c r="I497" s="36" t="s">
        <v>38</v>
      </c>
      <c r="J497" s="66">
        <v>10</v>
      </c>
      <c r="K497" s="36" t="s">
        <v>256</v>
      </c>
      <c r="L497" s="36">
        <v>2025.08</v>
      </c>
      <c r="M497" s="36">
        <v>2025.12</v>
      </c>
      <c r="N497" s="36" t="s">
        <v>1327</v>
      </c>
      <c r="O497" s="31"/>
    </row>
    <row r="498" s="4" customFormat="1" ht="45" spans="1:15">
      <c r="A498" s="49">
        <v>470</v>
      </c>
      <c r="B498" s="36" t="s">
        <v>141</v>
      </c>
      <c r="C498" s="36" t="s">
        <v>161</v>
      </c>
      <c r="D498" s="36" t="s">
        <v>161</v>
      </c>
      <c r="E498" s="36" t="s">
        <v>161</v>
      </c>
      <c r="F498" s="36" t="s">
        <v>719</v>
      </c>
      <c r="G498" s="36" t="s">
        <v>1326</v>
      </c>
      <c r="H498" s="36" t="s">
        <v>1326</v>
      </c>
      <c r="I498" s="36" t="s">
        <v>38</v>
      </c>
      <c r="J498" s="66">
        <v>9</v>
      </c>
      <c r="K498" s="36" t="s">
        <v>256</v>
      </c>
      <c r="L498" s="36">
        <v>2025.08</v>
      </c>
      <c r="M498" s="36">
        <v>2025.12</v>
      </c>
      <c r="N498" s="36" t="s">
        <v>1327</v>
      </c>
      <c r="O498" s="31"/>
    </row>
    <row r="499" s="4" customFormat="1" ht="45" spans="1:15">
      <c r="A499" s="49">
        <v>471</v>
      </c>
      <c r="B499" s="36" t="s">
        <v>141</v>
      </c>
      <c r="C499" s="36" t="s">
        <v>790</v>
      </c>
      <c r="D499" s="36" t="s">
        <v>790</v>
      </c>
      <c r="E499" s="36" t="s">
        <v>790</v>
      </c>
      <c r="F499" s="36" t="s">
        <v>719</v>
      </c>
      <c r="G499" s="36" t="s">
        <v>1326</v>
      </c>
      <c r="H499" s="36" t="s">
        <v>1326</v>
      </c>
      <c r="I499" s="36" t="s">
        <v>38</v>
      </c>
      <c r="J499" s="66">
        <v>5</v>
      </c>
      <c r="K499" s="36" t="s">
        <v>256</v>
      </c>
      <c r="L499" s="36">
        <v>2025.08</v>
      </c>
      <c r="M499" s="36">
        <v>2025.12</v>
      </c>
      <c r="N499" s="36" t="s">
        <v>1327</v>
      </c>
      <c r="O499" s="31"/>
    </row>
    <row r="500" s="4" customFormat="1" ht="45" spans="1:15">
      <c r="A500" s="49">
        <v>472</v>
      </c>
      <c r="B500" s="36" t="s">
        <v>141</v>
      </c>
      <c r="C500" s="36" t="s">
        <v>323</v>
      </c>
      <c r="D500" s="36" t="s">
        <v>323</v>
      </c>
      <c r="E500" s="36" t="s">
        <v>323</v>
      </c>
      <c r="F500" s="36" t="s">
        <v>719</v>
      </c>
      <c r="G500" s="36" t="s">
        <v>1326</v>
      </c>
      <c r="H500" s="36" t="s">
        <v>1326</v>
      </c>
      <c r="I500" s="36" t="s">
        <v>38</v>
      </c>
      <c r="J500" s="66">
        <v>6</v>
      </c>
      <c r="K500" s="36" t="s">
        <v>256</v>
      </c>
      <c r="L500" s="36">
        <v>2025.08</v>
      </c>
      <c r="M500" s="36">
        <v>2025.12</v>
      </c>
      <c r="N500" s="36" t="s">
        <v>1327</v>
      </c>
      <c r="O500" s="31"/>
    </row>
    <row r="501" s="4" customFormat="1" ht="45" spans="1:15">
      <c r="A501" s="49">
        <v>473</v>
      </c>
      <c r="B501" s="36" t="s">
        <v>141</v>
      </c>
      <c r="C501" s="36" t="s">
        <v>173</v>
      </c>
      <c r="D501" s="36" t="s">
        <v>173</v>
      </c>
      <c r="E501" s="36" t="s">
        <v>173</v>
      </c>
      <c r="F501" s="36" t="s">
        <v>719</v>
      </c>
      <c r="G501" s="36" t="s">
        <v>1326</v>
      </c>
      <c r="H501" s="36" t="s">
        <v>1326</v>
      </c>
      <c r="I501" s="36" t="s">
        <v>38</v>
      </c>
      <c r="J501" s="66">
        <v>8</v>
      </c>
      <c r="K501" s="36" t="s">
        <v>256</v>
      </c>
      <c r="L501" s="36">
        <v>2025.08</v>
      </c>
      <c r="M501" s="36">
        <v>2025.12</v>
      </c>
      <c r="N501" s="36" t="s">
        <v>1327</v>
      </c>
      <c r="O501" s="31"/>
    </row>
    <row r="502" s="4" customFormat="1" ht="45" spans="1:15">
      <c r="A502" s="49">
        <v>474</v>
      </c>
      <c r="B502" s="36" t="s">
        <v>141</v>
      </c>
      <c r="C502" s="36" t="s">
        <v>182</v>
      </c>
      <c r="D502" s="36" t="s">
        <v>182</v>
      </c>
      <c r="E502" s="36" t="s">
        <v>182</v>
      </c>
      <c r="F502" s="36" t="s">
        <v>719</v>
      </c>
      <c r="G502" s="36" t="s">
        <v>1326</v>
      </c>
      <c r="H502" s="36" t="s">
        <v>1326</v>
      </c>
      <c r="I502" s="36" t="s">
        <v>38</v>
      </c>
      <c r="J502" s="66">
        <v>10</v>
      </c>
      <c r="K502" s="36" t="s">
        <v>256</v>
      </c>
      <c r="L502" s="36">
        <v>2025.08</v>
      </c>
      <c r="M502" s="36">
        <v>2025.12</v>
      </c>
      <c r="N502" s="36" t="s">
        <v>1327</v>
      </c>
      <c r="O502" s="31"/>
    </row>
    <row r="503" s="4" customFormat="1" ht="45" spans="1:15">
      <c r="A503" s="49">
        <v>475</v>
      </c>
      <c r="B503" s="36" t="s">
        <v>141</v>
      </c>
      <c r="C503" s="36" t="s">
        <v>297</v>
      </c>
      <c r="D503" s="36" t="s">
        <v>297</v>
      </c>
      <c r="E503" s="36" t="s">
        <v>297</v>
      </c>
      <c r="F503" s="36" t="s">
        <v>719</v>
      </c>
      <c r="G503" s="36" t="s">
        <v>1326</v>
      </c>
      <c r="H503" s="36" t="s">
        <v>1326</v>
      </c>
      <c r="I503" s="36" t="s">
        <v>38</v>
      </c>
      <c r="J503" s="66">
        <v>5</v>
      </c>
      <c r="K503" s="36" t="s">
        <v>256</v>
      </c>
      <c r="L503" s="36">
        <v>2025.08</v>
      </c>
      <c r="M503" s="36">
        <v>2025.12</v>
      </c>
      <c r="N503" s="36" t="s">
        <v>1327</v>
      </c>
      <c r="O503" s="31"/>
    </row>
    <row r="504" s="4" customFormat="1" ht="45" spans="1:15">
      <c r="A504" s="49">
        <v>476</v>
      </c>
      <c r="B504" s="36" t="s">
        <v>141</v>
      </c>
      <c r="C504" s="36" t="s">
        <v>190</v>
      </c>
      <c r="D504" s="36" t="s">
        <v>190</v>
      </c>
      <c r="E504" s="36" t="s">
        <v>190</v>
      </c>
      <c r="F504" s="36" t="s">
        <v>719</v>
      </c>
      <c r="G504" s="36" t="s">
        <v>1326</v>
      </c>
      <c r="H504" s="36" t="s">
        <v>1326</v>
      </c>
      <c r="I504" s="36" t="s">
        <v>38</v>
      </c>
      <c r="J504" s="66">
        <v>7</v>
      </c>
      <c r="K504" s="36" t="s">
        <v>256</v>
      </c>
      <c r="L504" s="36">
        <v>2025.08</v>
      </c>
      <c r="M504" s="36">
        <v>2025.12</v>
      </c>
      <c r="N504" s="36" t="s">
        <v>1327</v>
      </c>
      <c r="O504" s="31"/>
    </row>
    <row r="505" s="4" customFormat="1" ht="45" spans="1:15">
      <c r="A505" s="49">
        <v>477</v>
      </c>
      <c r="B505" s="36" t="s">
        <v>141</v>
      </c>
      <c r="C505" s="36" t="s">
        <v>194</v>
      </c>
      <c r="D505" s="36" t="s">
        <v>194</v>
      </c>
      <c r="E505" s="36" t="s">
        <v>194</v>
      </c>
      <c r="F505" s="36" t="s">
        <v>719</v>
      </c>
      <c r="G505" s="36" t="s">
        <v>1326</v>
      </c>
      <c r="H505" s="36" t="s">
        <v>1326</v>
      </c>
      <c r="I505" s="36" t="s">
        <v>38</v>
      </c>
      <c r="J505" s="66">
        <v>6</v>
      </c>
      <c r="K505" s="36" t="s">
        <v>256</v>
      </c>
      <c r="L505" s="36">
        <v>2025.08</v>
      </c>
      <c r="M505" s="36">
        <v>2025.12</v>
      </c>
      <c r="N505" s="36" t="s">
        <v>1327</v>
      </c>
      <c r="O505" s="31"/>
    </row>
    <row r="506" s="4" customFormat="1" ht="45" spans="1:15">
      <c r="A506" s="49">
        <v>478</v>
      </c>
      <c r="B506" s="36" t="s">
        <v>141</v>
      </c>
      <c r="C506" s="36" t="s">
        <v>178</v>
      </c>
      <c r="D506" s="36" t="s">
        <v>178</v>
      </c>
      <c r="E506" s="36" t="s">
        <v>178</v>
      </c>
      <c r="F506" s="36" t="s">
        <v>719</v>
      </c>
      <c r="G506" s="36" t="s">
        <v>1326</v>
      </c>
      <c r="H506" s="36" t="s">
        <v>1326</v>
      </c>
      <c r="I506" s="36" t="s">
        <v>38</v>
      </c>
      <c r="J506" s="66">
        <v>6</v>
      </c>
      <c r="K506" s="36" t="s">
        <v>256</v>
      </c>
      <c r="L506" s="36">
        <v>2025.08</v>
      </c>
      <c r="M506" s="36">
        <v>2025.12</v>
      </c>
      <c r="N506" s="36" t="s">
        <v>1327</v>
      </c>
      <c r="O506" s="31"/>
    </row>
    <row r="507" s="4" customFormat="1" ht="45" spans="1:15">
      <c r="A507" s="49">
        <v>479</v>
      </c>
      <c r="B507" s="36" t="s">
        <v>141</v>
      </c>
      <c r="C507" s="36" t="s">
        <v>1146</v>
      </c>
      <c r="D507" s="36" t="s">
        <v>1146</v>
      </c>
      <c r="E507" s="36" t="s">
        <v>1146</v>
      </c>
      <c r="F507" s="36" t="s">
        <v>719</v>
      </c>
      <c r="G507" s="36" t="s">
        <v>1326</v>
      </c>
      <c r="H507" s="36" t="s">
        <v>1326</v>
      </c>
      <c r="I507" s="36" t="s">
        <v>38</v>
      </c>
      <c r="J507" s="66">
        <v>7</v>
      </c>
      <c r="K507" s="36" t="s">
        <v>256</v>
      </c>
      <c r="L507" s="36">
        <v>2025.08</v>
      </c>
      <c r="M507" s="36">
        <v>2025.12</v>
      </c>
      <c r="N507" s="36" t="s">
        <v>1327</v>
      </c>
      <c r="O507" s="31"/>
    </row>
    <row r="508" s="4" customFormat="1" ht="45" spans="1:15">
      <c r="A508" s="49">
        <v>480</v>
      </c>
      <c r="B508" s="36" t="s">
        <v>141</v>
      </c>
      <c r="C508" s="36" t="s">
        <v>215</v>
      </c>
      <c r="D508" s="36" t="s">
        <v>215</v>
      </c>
      <c r="E508" s="36" t="s">
        <v>215</v>
      </c>
      <c r="F508" s="36" t="s">
        <v>719</v>
      </c>
      <c r="G508" s="36" t="s">
        <v>1326</v>
      </c>
      <c r="H508" s="36" t="s">
        <v>1326</v>
      </c>
      <c r="I508" s="36" t="s">
        <v>38</v>
      </c>
      <c r="J508" s="66">
        <v>8</v>
      </c>
      <c r="K508" s="36" t="s">
        <v>256</v>
      </c>
      <c r="L508" s="36">
        <v>2025.08</v>
      </c>
      <c r="M508" s="36">
        <v>2025.12</v>
      </c>
      <c r="N508" s="36" t="s">
        <v>1327</v>
      </c>
      <c r="O508" s="31"/>
    </row>
    <row r="509" s="4" customFormat="1" ht="45" spans="1:15">
      <c r="A509" s="49">
        <v>481</v>
      </c>
      <c r="B509" s="36" t="s">
        <v>141</v>
      </c>
      <c r="C509" s="36" t="s">
        <v>265</v>
      </c>
      <c r="D509" s="36" t="s">
        <v>265</v>
      </c>
      <c r="E509" s="36" t="s">
        <v>265</v>
      </c>
      <c r="F509" s="36" t="s">
        <v>719</v>
      </c>
      <c r="G509" s="36" t="s">
        <v>1326</v>
      </c>
      <c r="H509" s="36" t="s">
        <v>1326</v>
      </c>
      <c r="I509" s="36" t="s">
        <v>38</v>
      </c>
      <c r="J509" s="66">
        <v>7</v>
      </c>
      <c r="K509" s="36" t="s">
        <v>256</v>
      </c>
      <c r="L509" s="36">
        <v>2025.08</v>
      </c>
      <c r="M509" s="36">
        <v>2025.12</v>
      </c>
      <c r="N509" s="36" t="s">
        <v>1327</v>
      </c>
      <c r="O509" s="31"/>
    </row>
    <row r="510" s="4" customFormat="1" ht="45" spans="1:15">
      <c r="A510" s="49">
        <v>482</v>
      </c>
      <c r="B510" s="36" t="s">
        <v>141</v>
      </c>
      <c r="C510" s="36" t="s">
        <v>168</v>
      </c>
      <c r="D510" s="36" t="s">
        <v>168</v>
      </c>
      <c r="E510" s="36" t="s">
        <v>168</v>
      </c>
      <c r="F510" s="36" t="s">
        <v>719</v>
      </c>
      <c r="G510" s="36" t="s">
        <v>1326</v>
      </c>
      <c r="H510" s="36" t="s">
        <v>1326</v>
      </c>
      <c r="I510" s="36" t="s">
        <v>38</v>
      </c>
      <c r="J510" s="66">
        <v>7</v>
      </c>
      <c r="K510" s="36" t="s">
        <v>256</v>
      </c>
      <c r="L510" s="36">
        <v>2025.08</v>
      </c>
      <c r="M510" s="36">
        <v>2025.12</v>
      </c>
      <c r="N510" s="36" t="s">
        <v>1327</v>
      </c>
      <c r="O510" s="31"/>
    </row>
    <row r="511" s="4" customFormat="1" ht="45" spans="1:15">
      <c r="A511" s="49">
        <v>483</v>
      </c>
      <c r="B511" s="36" t="s">
        <v>141</v>
      </c>
      <c r="C511" s="36" t="s">
        <v>1328</v>
      </c>
      <c r="D511" s="36" t="s">
        <v>1328</v>
      </c>
      <c r="E511" s="36" t="s">
        <v>1328</v>
      </c>
      <c r="F511" s="36" t="s">
        <v>719</v>
      </c>
      <c r="G511" s="36" t="s">
        <v>1326</v>
      </c>
      <c r="H511" s="36" t="s">
        <v>1326</v>
      </c>
      <c r="I511" s="36" t="s">
        <v>38</v>
      </c>
      <c r="J511" s="66">
        <v>5</v>
      </c>
      <c r="K511" s="36" t="s">
        <v>256</v>
      </c>
      <c r="L511" s="36">
        <v>2025.08</v>
      </c>
      <c r="M511" s="36">
        <v>2025.12</v>
      </c>
      <c r="N511" s="36" t="s">
        <v>1327</v>
      </c>
      <c r="O511" s="31"/>
    </row>
    <row r="512" s="4" customFormat="1" ht="45" spans="1:15">
      <c r="A512" s="49">
        <v>484</v>
      </c>
      <c r="B512" s="36" t="s">
        <v>141</v>
      </c>
      <c r="C512" s="36" t="s">
        <v>1329</v>
      </c>
      <c r="D512" s="36" t="s">
        <v>1329</v>
      </c>
      <c r="E512" s="36" t="s">
        <v>1329</v>
      </c>
      <c r="F512" s="36" t="s">
        <v>719</v>
      </c>
      <c r="G512" s="36" t="s">
        <v>1326</v>
      </c>
      <c r="H512" s="36" t="s">
        <v>1326</v>
      </c>
      <c r="I512" s="36" t="s">
        <v>38</v>
      </c>
      <c r="J512" s="66">
        <v>10</v>
      </c>
      <c r="K512" s="36" t="s">
        <v>256</v>
      </c>
      <c r="L512" s="36">
        <v>2025.08</v>
      </c>
      <c r="M512" s="36">
        <v>2025.12</v>
      </c>
      <c r="N512" s="36" t="s">
        <v>1327</v>
      </c>
      <c r="O512" s="31"/>
    </row>
    <row r="513" s="4" customFormat="1" ht="45" spans="1:15">
      <c r="A513" s="49">
        <v>485</v>
      </c>
      <c r="B513" s="36" t="s">
        <v>141</v>
      </c>
      <c r="C513" s="36" t="s">
        <v>233</v>
      </c>
      <c r="D513" s="36" t="s">
        <v>233</v>
      </c>
      <c r="E513" s="36" t="s">
        <v>233</v>
      </c>
      <c r="F513" s="36" t="s">
        <v>719</v>
      </c>
      <c r="G513" s="36" t="s">
        <v>1326</v>
      </c>
      <c r="H513" s="36" t="s">
        <v>1326</v>
      </c>
      <c r="I513" s="36" t="s">
        <v>38</v>
      </c>
      <c r="J513" s="66">
        <v>6</v>
      </c>
      <c r="K513" s="36" t="s">
        <v>256</v>
      </c>
      <c r="L513" s="36">
        <v>2025.08</v>
      </c>
      <c r="M513" s="36">
        <v>2025.12</v>
      </c>
      <c r="N513" s="36" t="s">
        <v>1327</v>
      </c>
      <c r="O513" s="31"/>
    </row>
    <row r="514" s="4" customFormat="1" ht="45" spans="1:15">
      <c r="A514" s="49">
        <v>486</v>
      </c>
      <c r="B514" s="36" t="s">
        <v>141</v>
      </c>
      <c r="C514" s="36" t="s">
        <v>186</v>
      </c>
      <c r="D514" s="36" t="s">
        <v>186</v>
      </c>
      <c r="E514" s="36" t="s">
        <v>186</v>
      </c>
      <c r="F514" s="36" t="s">
        <v>719</v>
      </c>
      <c r="G514" s="36" t="s">
        <v>1326</v>
      </c>
      <c r="H514" s="36" t="s">
        <v>1326</v>
      </c>
      <c r="I514" s="36" t="s">
        <v>38</v>
      </c>
      <c r="J514" s="66">
        <v>6</v>
      </c>
      <c r="K514" s="36" t="s">
        <v>256</v>
      </c>
      <c r="L514" s="36">
        <v>2025.08</v>
      </c>
      <c r="M514" s="36">
        <v>2025.12</v>
      </c>
      <c r="N514" s="36" t="s">
        <v>1327</v>
      </c>
      <c r="O514" s="31"/>
    </row>
    <row r="515" s="4" customFormat="1" ht="45" spans="1:15">
      <c r="A515" s="49">
        <v>487</v>
      </c>
      <c r="B515" s="36" t="s">
        <v>141</v>
      </c>
      <c r="C515" s="36" t="s">
        <v>199</v>
      </c>
      <c r="D515" s="36" t="s">
        <v>199</v>
      </c>
      <c r="E515" s="36" t="s">
        <v>199</v>
      </c>
      <c r="F515" s="36" t="s">
        <v>719</v>
      </c>
      <c r="G515" s="36" t="s">
        <v>1326</v>
      </c>
      <c r="H515" s="36" t="s">
        <v>1326</v>
      </c>
      <c r="I515" s="36" t="s">
        <v>38</v>
      </c>
      <c r="J515" s="66">
        <v>8</v>
      </c>
      <c r="K515" s="36" t="s">
        <v>256</v>
      </c>
      <c r="L515" s="36">
        <v>2025.08</v>
      </c>
      <c r="M515" s="36">
        <v>2025.12</v>
      </c>
      <c r="N515" s="36" t="s">
        <v>1327</v>
      </c>
      <c r="O515" s="31"/>
    </row>
    <row r="516" s="2" customFormat="1" ht="27" customHeight="1" spans="1:15">
      <c r="A516" s="124" t="s">
        <v>1330</v>
      </c>
      <c r="B516" s="79" t="s">
        <v>1331</v>
      </c>
      <c r="C516" s="125"/>
      <c r="D516" s="125"/>
      <c r="E516" s="125"/>
      <c r="F516" s="125"/>
      <c r="G516" s="125"/>
      <c r="H516" s="125"/>
      <c r="I516" s="125"/>
      <c r="J516" s="132">
        <v>1100</v>
      </c>
      <c r="K516" s="125"/>
      <c r="L516" s="125"/>
      <c r="M516" s="125"/>
      <c r="N516" s="125"/>
      <c r="O516" s="125"/>
    </row>
    <row r="517" s="2" customFormat="1" ht="27" customHeight="1" spans="1:15">
      <c r="A517" s="25" t="s">
        <v>20</v>
      </c>
      <c r="B517" s="25" t="s">
        <v>1332</v>
      </c>
      <c r="C517" s="29"/>
      <c r="D517" s="29"/>
      <c r="E517" s="29"/>
      <c r="F517" s="29"/>
      <c r="G517" s="29"/>
      <c r="H517" s="29"/>
      <c r="I517" s="29"/>
      <c r="J517" s="54">
        <v>1100</v>
      </c>
      <c r="K517" s="29"/>
      <c r="L517" s="29"/>
      <c r="M517" s="29"/>
      <c r="N517" s="29"/>
      <c r="O517" s="29"/>
    </row>
    <row r="518" s="3" customFormat="1" ht="33" customHeight="1" spans="1:15">
      <c r="A518" s="30">
        <v>488</v>
      </c>
      <c r="B518" s="31" t="s">
        <v>22</v>
      </c>
      <c r="C518" s="31" t="s">
        <v>33</v>
      </c>
      <c r="D518" s="31" t="s">
        <v>33</v>
      </c>
      <c r="E518" s="31" t="s">
        <v>24</v>
      </c>
      <c r="F518" s="31" t="s">
        <v>1333</v>
      </c>
      <c r="G518" s="31" t="s">
        <v>1334</v>
      </c>
      <c r="H518" s="31" t="s">
        <v>1335</v>
      </c>
      <c r="I518" s="31" t="s">
        <v>1336</v>
      </c>
      <c r="J518" s="30">
        <v>1100</v>
      </c>
      <c r="K518" s="31" t="s">
        <v>29</v>
      </c>
      <c r="L518" s="52">
        <v>2025.05</v>
      </c>
      <c r="M518" s="52">
        <v>2025.12</v>
      </c>
      <c r="N518" s="31" t="s">
        <v>1337</v>
      </c>
      <c r="O518" s="53"/>
    </row>
    <row r="519" s="2" customFormat="1" ht="27.25" customHeight="1" spans="1:15">
      <c r="A519" s="25" t="s">
        <v>1338</v>
      </c>
      <c r="B519" s="126" t="s">
        <v>1339</v>
      </c>
      <c r="C519" s="29"/>
      <c r="D519" s="29"/>
      <c r="E519" s="29"/>
      <c r="F519" s="29"/>
      <c r="G519" s="29"/>
      <c r="H519" s="29"/>
      <c r="I519" s="29"/>
      <c r="J519" s="88">
        <f>J520+J556</f>
        <v>1300.5</v>
      </c>
      <c r="K519" s="29"/>
      <c r="L519" s="29"/>
      <c r="M519" s="29"/>
      <c r="N519" s="29"/>
      <c r="O519" s="29"/>
    </row>
    <row r="520" s="17" customFormat="1" ht="38" customHeight="1" spans="1:15">
      <c r="A520" s="25" t="s">
        <v>20</v>
      </c>
      <c r="B520" s="25" t="s">
        <v>1340</v>
      </c>
      <c r="C520" s="28"/>
      <c r="D520" s="28"/>
      <c r="E520" s="28"/>
      <c r="F520" s="28"/>
      <c r="G520" s="28"/>
      <c r="H520" s="28"/>
      <c r="I520" s="28"/>
      <c r="J520" s="51">
        <f>SUM(J521:J555)</f>
        <v>100.5</v>
      </c>
      <c r="K520" s="28"/>
      <c r="L520" s="28"/>
      <c r="M520" s="28"/>
      <c r="N520" s="28"/>
      <c r="O520" s="28"/>
    </row>
    <row r="521" s="18" customFormat="1" ht="42" customHeight="1" spans="1:15">
      <c r="A521" s="75">
        <v>489</v>
      </c>
      <c r="B521" s="31" t="s">
        <v>141</v>
      </c>
      <c r="C521" s="31" t="s">
        <v>1341</v>
      </c>
      <c r="D521" s="31" t="s">
        <v>1342</v>
      </c>
      <c r="E521" s="31" t="s">
        <v>638</v>
      </c>
      <c r="F521" s="31" t="s">
        <v>1343</v>
      </c>
      <c r="G521" s="31" t="s">
        <v>1344</v>
      </c>
      <c r="H521" s="31" t="s">
        <v>1345</v>
      </c>
      <c r="I521" s="31" t="s">
        <v>1346</v>
      </c>
      <c r="J521" s="31">
        <v>7.2</v>
      </c>
      <c r="K521" s="31" t="s">
        <v>326</v>
      </c>
      <c r="L521" s="31">
        <v>2025.01</v>
      </c>
      <c r="M521" s="31">
        <v>2025.12</v>
      </c>
      <c r="N521" s="31" t="s">
        <v>1347</v>
      </c>
      <c r="O521" s="31"/>
    </row>
    <row r="522" s="18" customFormat="1" ht="42" customHeight="1" spans="1:15">
      <c r="A522" s="75">
        <v>490</v>
      </c>
      <c r="B522" s="31" t="s">
        <v>141</v>
      </c>
      <c r="C522" s="31" t="s">
        <v>1341</v>
      </c>
      <c r="D522" s="31" t="s">
        <v>1348</v>
      </c>
      <c r="E522" s="31" t="s">
        <v>368</v>
      </c>
      <c r="F522" s="31" t="s">
        <v>1349</v>
      </c>
      <c r="G522" s="31" t="s">
        <v>1344</v>
      </c>
      <c r="H522" s="31" t="s">
        <v>1345</v>
      </c>
      <c r="I522" s="31" t="s">
        <v>1350</v>
      </c>
      <c r="J522" s="31">
        <v>1</v>
      </c>
      <c r="K522" s="31" t="s">
        <v>326</v>
      </c>
      <c r="L522" s="31">
        <v>2025.01</v>
      </c>
      <c r="M522" s="31">
        <v>2025.12</v>
      </c>
      <c r="N522" s="31" t="s">
        <v>1351</v>
      </c>
      <c r="O522" s="31"/>
    </row>
    <row r="523" s="18" customFormat="1" ht="42" customHeight="1" spans="1:15">
      <c r="A523" s="75">
        <v>491</v>
      </c>
      <c r="B523" s="31" t="s">
        <v>141</v>
      </c>
      <c r="C523" s="31" t="s">
        <v>1341</v>
      </c>
      <c r="D523" s="31" t="s">
        <v>1352</v>
      </c>
      <c r="E523" s="31" t="s">
        <v>190</v>
      </c>
      <c r="F523" s="31" t="s">
        <v>1353</v>
      </c>
      <c r="G523" s="31" t="s">
        <v>1344</v>
      </c>
      <c r="H523" s="31" t="s">
        <v>1345</v>
      </c>
      <c r="I523" s="31" t="s">
        <v>1350</v>
      </c>
      <c r="J523" s="31">
        <v>1</v>
      </c>
      <c r="K523" s="31" t="s">
        <v>326</v>
      </c>
      <c r="L523" s="31">
        <v>2025.01</v>
      </c>
      <c r="M523" s="31">
        <v>2025.12</v>
      </c>
      <c r="N523" s="31" t="s">
        <v>1354</v>
      </c>
      <c r="O523" s="31"/>
    </row>
    <row r="524" s="18" customFormat="1" ht="42" customHeight="1" spans="1:15">
      <c r="A524" s="75">
        <v>492</v>
      </c>
      <c r="B524" s="31" t="s">
        <v>141</v>
      </c>
      <c r="C524" s="31" t="s">
        <v>1341</v>
      </c>
      <c r="D524" s="31" t="s">
        <v>1355</v>
      </c>
      <c r="E524" s="31" t="s">
        <v>233</v>
      </c>
      <c r="F524" s="31" t="s">
        <v>1356</v>
      </c>
      <c r="G524" s="31" t="s">
        <v>1344</v>
      </c>
      <c r="H524" s="31" t="s">
        <v>1345</v>
      </c>
      <c r="I524" s="31" t="s">
        <v>1350</v>
      </c>
      <c r="J524" s="31">
        <v>2.2</v>
      </c>
      <c r="K524" s="31" t="s">
        <v>326</v>
      </c>
      <c r="L524" s="31">
        <v>2025.01</v>
      </c>
      <c r="M524" s="31">
        <v>2025.12</v>
      </c>
      <c r="N524" s="31" t="s">
        <v>1357</v>
      </c>
      <c r="O524" s="31"/>
    </row>
    <row r="525" s="18" customFormat="1" ht="42" customHeight="1" spans="1:15">
      <c r="A525" s="75">
        <v>493</v>
      </c>
      <c r="B525" s="31" t="s">
        <v>141</v>
      </c>
      <c r="C525" s="31" t="s">
        <v>1341</v>
      </c>
      <c r="D525" s="31" t="s">
        <v>1358</v>
      </c>
      <c r="E525" s="31" t="s">
        <v>161</v>
      </c>
      <c r="F525" s="31" t="s">
        <v>1343</v>
      </c>
      <c r="G525" s="31" t="s">
        <v>1344</v>
      </c>
      <c r="H525" s="31" t="s">
        <v>1345</v>
      </c>
      <c r="I525" s="31" t="s">
        <v>1350</v>
      </c>
      <c r="J525" s="31">
        <v>1.8</v>
      </c>
      <c r="K525" s="31" t="s">
        <v>326</v>
      </c>
      <c r="L525" s="31">
        <v>2025.01</v>
      </c>
      <c r="M525" s="31">
        <v>2025.12</v>
      </c>
      <c r="N525" s="31" t="s">
        <v>1357</v>
      </c>
      <c r="O525" s="31"/>
    </row>
    <row r="526" s="18" customFormat="1" ht="42" customHeight="1" spans="1:15">
      <c r="A526" s="75">
        <v>494</v>
      </c>
      <c r="B526" s="31" t="s">
        <v>141</v>
      </c>
      <c r="C526" s="31" t="s">
        <v>1341</v>
      </c>
      <c r="D526" s="31" t="s">
        <v>1359</v>
      </c>
      <c r="E526" s="31" t="s">
        <v>161</v>
      </c>
      <c r="F526" s="31" t="s">
        <v>650</v>
      </c>
      <c r="G526" s="31" t="s">
        <v>1344</v>
      </c>
      <c r="H526" s="31" t="s">
        <v>1345</v>
      </c>
      <c r="I526" s="31" t="s">
        <v>1350</v>
      </c>
      <c r="J526" s="31">
        <f>1.6+0.2</f>
        <v>1.8</v>
      </c>
      <c r="K526" s="31" t="s">
        <v>326</v>
      </c>
      <c r="L526" s="31">
        <v>2025.01</v>
      </c>
      <c r="M526" s="31">
        <v>2025.12</v>
      </c>
      <c r="N526" s="31" t="s">
        <v>1360</v>
      </c>
      <c r="O526" s="31"/>
    </row>
    <row r="527" s="18" customFormat="1" ht="42" customHeight="1" spans="1:15">
      <c r="A527" s="75">
        <v>495</v>
      </c>
      <c r="B527" s="31" t="s">
        <v>141</v>
      </c>
      <c r="C527" s="31" t="s">
        <v>1341</v>
      </c>
      <c r="D527" s="31" t="s">
        <v>1361</v>
      </c>
      <c r="E527" s="31" t="s">
        <v>638</v>
      </c>
      <c r="F527" s="31" t="s">
        <v>1362</v>
      </c>
      <c r="G527" s="31" t="s">
        <v>1344</v>
      </c>
      <c r="H527" s="31" t="s">
        <v>1345</v>
      </c>
      <c r="I527" s="31" t="s">
        <v>1346</v>
      </c>
      <c r="J527" s="31">
        <v>7.5</v>
      </c>
      <c r="K527" s="31" t="s">
        <v>326</v>
      </c>
      <c r="L527" s="31">
        <v>2025.01</v>
      </c>
      <c r="M527" s="31">
        <v>2025.12</v>
      </c>
      <c r="N527" s="31" t="s">
        <v>1363</v>
      </c>
      <c r="O527" s="31"/>
    </row>
    <row r="528" s="18" customFormat="1" ht="42" customHeight="1" spans="1:15">
      <c r="A528" s="75">
        <v>496</v>
      </c>
      <c r="B528" s="31" t="s">
        <v>141</v>
      </c>
      <c r="C528" s="31" t="s">
        <v>1341</v>
      </c>
      <c r="D528" s="31" t="s">
        <v>1364</v>
      </c>
      <c r="E528" s="31" t="s">
        <v>233</v>
      </c>
      <c r="F528" s="31" t="s">
        <v>650</v>
      </c>
      <c r="G528" s="31" t="s">
        <v>1344</v>
      </c>
      <c r="H528" s="31" t="s">
        <v>1345</v>
      </c>
      <c r="I528" s="31" t="s">
        <v>1350</v>
      </c>
      <c r="J528" s="31">
        <f>7.5+0.8</f>
        <v>8.3</v>
      </c>
      <c r="K528" s="31" t="s">
        <v>326</v>
      </c>
      <c r="L528" s="31">
        <v>2025.01</v>
      </c>
      <c r="M528" s="31">
        <v>2025.12</v>
      </c>
      <c r="N528" s="31" t="s">
        <v>1365</v>
      </c>
      <c r="O528" s="31"/>
    </row>
    <row r="529" s="18" customFormat="1" ht="42" customHeight="1" spans="1:15">
      <c r="A529" s="75">
        <v>497</v>
      </c>
      <c r="B529" s="31" t="s">
        <v>141</v>
      </c>
      <c r="C529" s="31" t="s">
        <v>1341</v>
      </c>
      <c r="D529" s="31" t="s">
        <v>1366</v>
      </c>
      <c r="E529" s="31" t="s">
        <v>161</v>
      </c>
      <c r="F529" s="31" t="s">
        <v>1356</v>
      </c>
      <c r="G529" s="31" t="s">
        <v>1344</v>
      </c>
      <c r="H529" s="31" t="s">
        <v>1345</v>
      </c>
      <c r="I529" s="31" t="s">
        <v>1350</v>
      </c>
      <c r="J529" s="31">
        <v>0.8</v>
      </c>
      <c r="K529" s="31" t="s">
        <v>326</v>
      </c>
      <c r="L529" s="31">
        <v>2025.01</v>
      </c>
      <c r="M529" s="31">
        <v>2025.12</v>
      </c>
      <c r="N529" s="31" t="s">
        <v>1367</v>
      </c>
      <c r="O529" s="31"/>
    </row>
    <row r="530" s="18" customFormat="1" ht="42" customHeight="1" spans="1:15">
      <c r="A530" s="75">
        <v>498</v>
      </c>
      <c r="B530" s="31" t="s">
        <v>141</v>
      </c>
      <c r="C530" s="31" t="s">
        <v>1341</v>
      </c>
      <c r="D530" s="31" t="s">
        <v>1368</v>
      </c>
      <c r="E530" s="31" t="s">
        <v>199</v>
      </c>
      <c r="F530" s="31" t="s">
        <v>650</v>
      </c>
      <c r="G530" s="31" t="s">
        <v>1344</v>
      </c>
      <c r="H530" s="31" t="s">
        <v>1345</v>
      </c>
      <c r="I530" s="31" t="s">
        <v>1350</v>
      </c>
      <c r="J530" s="31">
        <v>6</v>
      </c>
      <c r="K530" s="31" t="s">
        <v>326</v>
      </c>
      <c r="L530" s="31">
        <v>2025.01</v>
      </c>
      <c r="M530" s="31">
        <v>2025.12</v>
      </c>
      <c r="N530" s="31" t="s">
        <v>1369</v>
      </c>
      <c r="O530" s="31"/>
    </row>
    <row r="531" s="18" customFormat="1" ht="42" customHeight="1" spans="1:15">
      <c r="A531" s="75">
        <v>499</v>
      </c>
      <c r="B531" s="31" t="s">
        <v>141</v>
      </c>
      <c r="C531" s="31" t="s">
        <v>1341</v>
      </c>
      <c r="D531" s="31" t="s">
        <v>1370</v>
      </c>
      <c r="E531" s="31" t="s">
        <v>182</v>
      </c>
      <c r="F531" s="31" t="s">
        <v>650</v>
      </c>
      <c r="G531" s="31" t="s">
        <v>1344</v>
      </c>
      <c r="H531" s="31" t="s">
        <v>1345</v>
      </c>
      <c r="I531" s="31" t="s">
        <v>1350</v>
      </c>
      <c r="J531" s="31">
        <v>1.2</v>
      </c>
      <c r="K531" s="31" t="s">
        <v>326</v>
      </c>
      <c r="L531" s="31">
        <v>2025.01</v>
      </c>
      <c r="M531" s="31">
        <v>2025.12</v>
      </c>
      <c r="N531" s="31" t="s">
        <v>1371</v>
      </c>
      <c r="O531" s="31"/>
    </row>
    <row r="532" s="18" customFormat="1" ht="42" customHeight="1" spans="1:15">
      <c r="A532" s="75">
        <v>500</v>
      </c>
      <c r="B532" s="31" t="s">
        <v>141</v>
      </c>
      <c r="C532" s="31" t="s">
        <v>1341</v>
      </c>
      <c r="D532" s="31" t="s">
        <v>1372</v>
      </c>
      <c r="E532" s="31" t="s">
        <v>638</v>
      </c>
      <c r="F532" s="31" t="s">
        <v>1362</v>
      </c>
      <c r="G532" s="31" t="s">
        <v>1344</v>
      </c>
      <c r="H532" s="31" t="s">
        <v>1345</v>
      </c>
      <c r="I532" s="31" t="s">
        <v>1350</v>
      </c>
      <c r="J532" s="31">
        <v>1.4</v>
      </c>
      <c r="K532" s="31" t="s">
        <v>326</v>
      </c>
      <c r="L532" s="31">
        <v>2025.01</v>
      </c>
      <c r="M532" s="31">
        <v>2025.12</v>
      </c>
      <c r="N532" s="31" t="s">
        <v>1373</v>
      </c>
      <c r="O532" s="31"/>
    </row>
    <row r="533" s="18" customFormat="1" ht="42" customHeight="1" spans="1:15">
      <c r="A533" s="75">
        <v>501</v>
      </c>
      <c r="B533" s="31" t="s">
        <v>141</v>
      </c>
      <c r="C533" s="31" t="s">
        <v>1341</v>
      </c>
      <c r="D533" s="31" t="s">
        <v>1374</v>
      </c>
      <c r="E533" s="31" t="s">
        <v>638</v>
      </c>
      <c r="F533" s="31" t="s">
        <v>1349</v>
      </c>
      <c r="G533" s="31" t="s">
        <v>1344</v>
      </c>
      <c r="H533" s="31" t="s">
        <v>1345</v>
      </c>
      <c r="I533" s="31" t="s">
        <v>1350</v>
      </c>
      <c r="J533" s="31">
        <v>1.4</v>
      </c>
      <c r="K533" s="31" t="s">
        <v>326</v>
      </c>
      <c r="L533" s="31">
        <v>2025.01</v>
      </c>
      <c r="M533" s="31">
        <v>2025.12</v>
      </c>
      <c r="N533" s="31" t="s">
        <v>1375</v>
      </c>
      <c r="O533" s="31"/>
    </row>
    <row r="534" s="18" customFormat="1" ht="42" customHeight="1" spans="1:15">
      <c r="A534" s="75">
        <v>502</v>
      </c>
      <c r="B534" s="31" t="s">
        <v>141</v>
      </c>
      <c r="C534" s="31" t="s">
        <v>1341</v>
      </c>
      <c r="D534" s="31" t="s">
        <v>1376</v>
      </c>
      <c r="E534" s="31" t="s">
        <v>178</v>
      </c>
      <c r="F534" s="31" t="s">
        <v>1356</v>
      </c>
      <c r="G534" s="31" t="s">
        <v>1344</v>
      </c>
      <c r="H534" s="31" t="s">
        <v>1345</v>
      </c>
      <c r="I534" s="31" t="s">
        <v>1350</v>
      </c>
      <c r="J534" s="31">
        <v>1</v>
      </c>
      <c r="K534" s="31" t="s">
        <v>326</v>
      </c>
      <c r="L534" s="31">
        <v>2025.01</v>
      </c>
      <c r="M534" s="31">
        <v>2025.12</v>
      </c>
      <c r="N534" s="31" t="s">
        <v>1377</v>
      </c>
      <c r="O534" s="31"/>
    </row>
    <row r="535" s="18" customFormat="1" ht="42" customHeight="1" spans="1:15">
      <c r="A535" s="75">
        <v>503</v>
      </c>
      <c r="B535" s="31" t="s">
        <v>141</v>
      </c>
      <c r="C535" s="31" t="s">
        <v>1341</v>
      </c>
      <c r="D535" s="31" t="s">
        <v>262</v>
      </c>
      <c r="E535" s="31" t="s">
        <v>203</v>
      </c>
      <c r="F535" s="31" t="s">
        <v>650</v>
      </c>
      <c r="G535" s="31" t="s">
        <v>1344</v>
      </c>
      <c r="H535" s="31" t="s">
        <v>1345</v>
      </c>
      <c r="I535" s="31" t="s">
        <v>1350</v>
      </c>
      <c r="J535" s="31">
        <v>5</v>
      </c>
      <c r="K535" s="31" t="s">
        <v>326</v>
      </c>
      <c r="L535" s="31">
        <v>2025.01</v>
      </c>
      <c r="M535" s="31">
        <v>2025.12</v>
      </c>
      <c r="N535" s="31" t="s">
        <v>1378</v>
      </c>
      <c r="O535" s="31"/>
    </row>
    <row r="536" s="18" customFormat="1" ht="42" customHeight="1" spans="1:15">
      <c r="A536" s="75">
        <v>504</v>
      </c>
      <c r="B536" s="31" t="s">
        <v>141</v>
      </c>
      <c r="C536" s="31" t="s">
        <v>1341</v>
      </c>
      <c r="D536" s="31" t="s">
        <v>1379</v>
      </c>
      <c r="E536" s="31" t="s">
        <v>203</v>
      </c>
      <c r="F536" s="31" t="s">
        <v>650</v>
      </c>
      <c r="G536" s="31" t="s">
        <v>1344</v>
      </c>
      <c r="H536" s="31" t="s">
        <v>1345</v>
      </c>
      <c r="I536" s="31" t="s">
        <v>1350</v>
      </c>
      <c r="J536" s="31">
        <v>3.4</v>
      </c>
      <c r="K536" s="31" t="s">
        <v>326</v>
      </c>
      <c r="L536" s="31">
        <v>2025.01</v>
      </c>
      <c r="M536" s="31">
        <v>2025.12</v>
      </c>
      <c r="N536" s="31" t="s">
        <v>1380</v>
      </c>
      <c r="O536" s="31"/>
    </row>
    <row r="537" s="18" customFormat="1" ht="42" customHeight="1" spans="1:15">
      <c r="A537" s="75">
        <v>505</v>
      </c>
      <c r="B537" s="31" t="s">
        <v>141</v>
      </c>
      <c r="C537" s="31" t="s">
        <v>1341</v>
      </c>
      <c r="D537" s="31" t="s">
        <v>1381</v>
      </c>
      <c r="E537" s="31" t="s">
        <v>182</v>
      </c>
      <c r="F537" s="31" t="s">
        <v>1353</v>
      </c>
      <c r="G537" s="31" t="s">
        <v>1344</v>
      </c>
      <c r="H537" s="31" t="s">
        <v>1345</v>
      </c>
      <c r="I537" s="31" t="s">
        <v>1350</v>
      </c>
      <c r="J537" s="31">
        <v>3.9</v>
      </c>
      <c r="K537" s="31" t="s">
        <v>326</v>
      </c>
      <c r="L537" s="31">
        <v>2025.01</v>
      </c>
      <c r="M537" s="31">
        <v>2025.12</v>
      </c>
      <c r="N537" s="31" t="s">
        <v>1382</v>
      </c>
      <c r="O537" s="31"/>
    </row>
    <row r="538" s="18" customFormat="1" ht="42" customHeight="1" spans="1:15">
      <c r="A538" s="75">
        <v>506</v>
      </c>
      <c r="B538" s="31" t="s">
        <v>141</v>
      </c>
      <c r="C538" s="31" t="s">
        <v>1341</v>
      </c>
      <c r="D538" s="31" t="s">
        <v>91</v>
      </c>
      <c r="E538" s="31" t="s">
        <v>323</v>
      </c>
      <c r="F538" s="31" t="s">
        <v>1383</v>
      </c>
      <c r="G538" s="31" t="s">
        <v>1344</v>
      </c>
      <c r="H538" s="31" t="s">
        <v>1345</v>
      </c>
      <c r="I538" s="31" t="s">
        <v>1350</v>
      </c>
      <c r="J538" s="31">
        <f>3.6+0.6</f>
        <v>4.2</v>
      </c>
      <c r="K538" s="31" t="s">
        <v>326</v>
      </c>
      <c r="L538" s="31">
        <v>2025.01</v>
      </c>
      <c r="M538" s="31">
        <v>2025.12</v>
      </c>
      <c r="N538" s="31" t="s">
        <v>1384</v>
      </c>
      <c r="O538" s="31"/>
    </row>
    <row r="539" s="18" customFormat="1" ht="42" customHeight="1" spans="1:15">
      <c r="A539" s="75">
        <v>507</v>
      </c>
      <c r="B539" s="31" t="s">
        <v>141</v>
      </c>
      <c r="C539" s="31" t="s">
        <v>1341</v>
      </c>
      <c r="D539" s="31" t="s">
        <v>40</v>
      </c>
      <c r="E539" s="31" t="s">
        <v>226</v>
      </c>
      <c r="F539" s="31" t="s">
        <v>650</v>
      </c>
      <c r="G539" s="31" t="s">
        <v>1344</v>
      </c>
      <c r="H539" s="31" t="s">
        <v>1345</v>
      </c>
      <c r="I539" s="31" t="s">
        <v>1350</v>
      </c>
      <c r="J539" s="31">
        <v>3.2</v>
      </c>
      <c r="K539" s="31" t="s">
        <v>326</v>
      </c>
      <c r="L539" s="31">
        <v>2025.01</v>
      </c>
      <c r="M539" s="31">
        <v>2025.12</v>
      </c>
      <c r="N539" s="31" t="s">
        <v>1385</v>
      </c>
      <c r="O539" s="31"/>
    </row>
    <row r="540" s="18" customFormat="1" ht="54" customHeight="1" spans="1:15">
      <c r="A540" s="75">
        <v>508</v>
      </c>
      <c r="B540" s="31" t="s">
        <v>141</v>
      </c>
      <c r="C540" s="31" t="s">
        <v>1341</v>
      </c>
      <c r="D540" s="31" t="s">
        <v>1386</v>
      </c>
      <c r="E540" s="31" t="s">
        <v>182</v>
      </c>
      <c r="F540" s="31" t="s">
        <v>1356</v>
      </c>
      <c r="G540" s="31" t="s">
        <v>1344</v>
      </c>
      <c r="H540" s="31" t="s">
        <v>1345</v>
      </c>
      <c r="I540" s="31" t="s">
        <v>1350</v>
      </c>
      <c r="J540" s="31">
        <v>3.2</v>
      </c>
      <c r="K540" s="31" t="s">
        <v>326</v>
      </c>
      <c r="L540" s="31">
        <v>2025.01</v>
      </c>
      <c r="M540" s="31">
        <v>2025.12</v>
      </c>
      <c r="N540" s="31" t="s">
        <v>1387</v>
      </c>
      <c r="O540" s="31"/>
    </row>
    <row r="541" s="18" customFormat="1" ht="54" customHeight="1" spans="1:15">
      <c r="A541" s="75">
        <v>509</v>
      </c>
      <c r="B541" s="31" t="s">
        <v>141</v>
      </c>
      <c r="C541" s="31" t="s">
        <v>1341</v>
      </c>
      <c r="D541" s="31" t="s">
        <v>1388</v>
      </c>
      <c r="E541" s="31" t="s">
        <v>297</v>
      </c>
      <c r="F541" s="31" t="s">
        <v>1389</v>
      </c>
      <c r="G541" s="31" t="s">
        <v>1344</v>
      </c>
      <c r="H541" s="31" t="s">
        <v>1345</v>
      </c>
      <c r="I541" s="31" t="s">
        <v>1350</v>
      </c>
      <c r="J541" s="31">
        <v>6.1</v>
      </c>
      <c r="K541" s="31" t="s">
        <v>326</v>
      </c>
      <c r="L541" s="31">
        <v>2025.01</v>
      </c>
      <c r="M541" s="31">
        <v>2025.12</v>
      </c>
      <c r="N541" s="31" t="s">
        <v>1390</v>
      </c>
      <c r="O541" s="31"/>
    </row>
    <row r="542" s="18" customFormat="1" ht="54" customHeight="1" spans="1:15">
      <c r="A542" s="75">
        <v>510</v>
      </c>
      <c r="B542" s="31" t="s">
        <v>141</v>
      </c>
      <c r="C542" s="31" t="s">
        <v>1341</v>
      </c>
      <c r="D542" s="31" t="s">
        <v>1391</v>
      </c>
      <c r="E542" s="31" t="s">
        <v>297</v>
      </c>
      <c r="F542" s="31" t="s">
        <v>1389</v>
      </c>
      <c r="G542" s="31" t="s">
        <v>1344</v>
      </c>
      <c r="H542" s="31" t="s">
        <v>1345</v>
      </c>
      <c r="I542" s="31" t="s">
        <v>1350</v>
      </c>
      <c r="J542" s="31">
        <f>4.1+0.2</f>
        <v>4.3</v>
      </c>
      <c r="K542" s="31" t="s">
        <v>326</v>
      </c>
      <c r="L542" s="31">
        <v>2025.01</v>
      </c>
      <c r="M542" s="31">
        <v>2025.12</v>
      </c>
      <c r="N542" s="31" t="s">
        <v>1392</v>
      </c>
      <c r="O542" s="31"/>
    </row>
    <row r="543" s="18" customFormat="1" ht="54" customHeight="1" spans="1:15">
      <c r="A543" s="75">
        <v>511</v>
      </c>
      <c r="B543" s="31" t="s">
        <v>141</v>
      </c>
      <c r="C543" s="31" t="s">
        <v>1341</v>
      </c>
      <c r="D543" s="31" t="s">
        <v>1393</v>
      </c>
      <c r="E543" s="31" t="s">
        <v>190</v>
      </c>
      <c r="F543" s="31" t="s">
        <v>1353</v>
      </c>
      <c r="G543" s="31" t="s">
        <v>1344</v>
      </c>
      <c r="H543" s="31" t="s">
        <v>1345</v>
      </c>
      <c r="I543" s="31" t="s">
        <v>1350</v>
      </c>
      <c r="J543" s="31">
        <v>0.8</v>
      </c>
      <c r="K543" s="31" t="s">
        <v>326</v>
      </c>
      <c r="L543" s="31">
        <v>2025.01</v>
      </c>
      <c r="M543" s="31">
        <v>2025.12</v>
      </c>
      <c r="N543" s="31" t="s">
        <v>1394</v>
      </c>
      <c r="O543" s="31"/>
    </row>
    <row r="544" s="18" customFormat="1" ht="42" customHeight="1" spans="1:15">
      <c r="A544" s="75">
        <v>512</v>
      </c>
      <c r="B544" s="31" t="s">
        <v>141</v>
      </c>
      <c r="C544" s="31" t="s">
        <v>1341</v>
      </c>
      <c r="D544" s="31" t="s">
        <v>1395</v>
      </c>
      <c r="E544" s="31" t="s">
        <v>215</v>
      </c>
      <c r="F544" s="31" t="s">
        <v>650</v>
      </c>
      <c r="G544" s="31" t="s">
        <v>1344</v>
      </c>
      <c r="H544" s="31" t="s">
        <v>1345</v>
      </c>
      <c r="I544" s="31" t="s">
        <v>1350</v>
      </c>
      <c r="J544" s="31">
        <f>1+3.6</f>
        <v>4.6</v>
      </c>
      <c r="K544" s="31" t="s">
        <v>326</v>
      </c>
      <c r="L544" s="31">
        <v>2025.01</v>
      </c>
      <c r="M544" s="31">
        <v>2025.12</v>
      </c>
      <c r="N544" s="31" t="s">
        <v>1396</v>
      </c>
      <c r="O544" s="31"/>
    </row>
    <row r="545" s="18" customFormat="1" ht="42" customHeight="1" spans="1:15">
      <c r="A545" s="75">
        <v>513</v>
      </c>
      <c r="B545" s="31" t="s">
        <v>141</v>
      </c>
      <c r="C545" s="31" t="s">
        <v>1341</v>
      </c>
      <c r="D545" s="31" t="s">
        <v>1397</v>
      </c>
      <c r="E545" s="31" t="s">
        <v>199</v>
      </c>
      <c r="F545" s="31" t="s">
        <v>1353</v>
      </c>
      <c r="G545" s="31" t="s">
        <v>1344</v>
      </c>
      <c r="H545" s="31" t="s">
        <v>1345</v>
      </c>
      <c r="I545" s="31" t="s">
        <v>1350</v>
      </c>
      <c r="J545" s="31">
        <v>1.2</v>
      </c>
      <c r="K545" s="31" t="s">
        <v>326</v>
      </c>
      <c r="L545" s="31">
        <v>2025.01</v>
      </c>
      <c r="M545" s="31">
        <v>2025.12</v>
      </c>
      <c r="N545" s="31" t="s">
        <v>1398</v>
      </c>
      <c r="O545" s="31"/>
    </row>
    <row r="546" s="18" customFormat="1" ht="42" customHeight="1" spans="1:15">
      <c r="A546" s="75">
        <v>514</v>
      </c>
      <c r="B546" s="31" t="s">
        <v>141</v>
      </c>
      <c r="C546" s="31" t="s">
        <v>1341</v>
      </c>
      <c r="D546" s="31" t="s">
        <v>1399</v>
      </c>
      <c r="E546" s="31" t="s">
        <v>222</v>
      </c>
      <c r="F546" s="31" t="s">
        <v>1356</v>
      </c>
      <c r="G546" s="31" t="s">
        <v>1344</v>
      </c>
      <c r="H546" s="31" t="s">
        <v>1345</v>
      </c>
      <c r="I546" s="31" t="s">
        <v>1350</v>
      </c>
      <c r="J546" s="31">
        <v>1</v>
      </c>
      <c r="K546" s="31" t="s">
        <v>326</v>
      </c>
      <c r="L546" s="31">
        <v>2025.01</v>
      </c>
      <c r="M546" s="31">
        <v>2025.12</v>
      </c>
      <c r="N546" s="31" t="s">
        <v>1400</v>
      </c>
      <c r="O546" s="31"/>
    </row>
    <row r="547" s="18" customFormat="1" ht="42" customHeight="1" spans="1:15">
      <c r="A547" s="75">
        <v>515</v>
      </c>
      <c r="B547" s="31" t="s">
        <v>141</v>
      </c>
      <c r="C547" s="31" t="s">
        <v>1341</v>
      </c>
      <c r="D547" s="31" t="s">
        <v>1401</v>
      </c>
      <c r="E547" s="31" t="s">
        <v>222</v>
      </c>
      <c r="F547" s="31" t="s">
        <v>1356</v>
      </c>
      <c r="G547" s="31" t="s">
        <v>1344</v>
      </c>
      <c r="H547" s="31" t="s">
        <v>1345</v>
      </c>
      <c r="I547" s="31" t="s">
        <v>1350</v>
      </c>
      <c r="J547" s="31">
        <v>1.2</v>
      </c>
      <c r="K547" s="31" t="s">
        <v>326</v>
      </c>
      <c r="L547" s="31">
        <v>2025.01</v>
      </c>
      <c r="M547" s="31">
        <v>2025.12</v>
      </c>
      <c r="N547" s="31" t="s">
        <v>1402</v>
      </c>
      <c r="O547" s="31"/>
    </row>
    <row r="548" s="18" customFormat="1" ht="42" customHeight="1" spans="1:15">
      <c r="A548" s="75">
        <v>516</v>
      </c>
      <c r="B548" s="31" t="s">
        <v>141</v>
      </c>
      <c r="C548" s="31" t="s">
        <v>1341</v>
      </c>
      <c r="D548" s="31" t="s">
        <v>1403</v>
      </c>
      <c r="E548" s="31" t="s">
        <v>199</v>
      </c>
      <c r="F548" s="31" t="s">
        <v>1356</v>
      </c>
      <c r="G548" s="31" t="s">
        <v>1344</v>
      </c>
      <c r="H548" s="31" t="s">
        <v>1345</v>
      </c>
      <c r="I548" s="31" t="s">
        <v>1350</v>
      </c>
      <c r="J548" s="31">
        <v>3.1</v>
      </c>
      <c r="K548" s="31" t="s">
        <v>326</v>
      </c>
      <c r="L548" s="31">
        <v>2025.01</v>
      </c>
      <c r="M548" s="31">
        <v>2025.12</v>
      </c>
      <c r="N548" s="31" t="s">
        <v>1404</v>
      </c>
      <c r="O548" s="31"/>
    </row>
    <row r="549" s="18" customFormat="1" ht="42" customHeight="1" spans="1:15">
      <c r="A549" s="75">
        <v>517</v>
      </c>
      <c r="B549" s="31" t="s">
        <v>141</v>
      </c>
      <c r="C549" s="31" t="s">
        <v>1341</v>
      </c>
      <c r="D549" s="31" t="s">
        <v>1405</v>
      </c>
      <c r="E549" s="31" t="s">
        <v>233</v>
      </c>
      <c r="F549" s="31" t="s">
        <v>1383</v>
      </c>
      <c r="G549" s="31" t="s">
        <v>1344</v>
      </c>
      <c r="H549" s="31" t="s">
        <v>1345</v>
      </c>
      <c r="I549" s="31" t="s">
        <v>1350</v>
      </c>
      <c r="J549" s="31">
        <v>1</v>
      </c>
      <c r="K549" s="31" t="s">
        <v>326</v>
      </c>
      <c r="L549" s="31">
        <v>2025.01</v>
      </c>
      <c r="M549" s="31">
        <v>2025.12</v>
      </c>
      <c r="N549" s="31" t="s">
        <v>1406</v>
      </c>
      <c r="O549" s="31"/>
    </row>
    <row r="550" s="18" customFormat="1" ht="42" customHeight="1" spans="1:15">
      <c r="A550" s="75">
        <v>518</v>
      </c>
      <c r="B550" s="31" t="s">
        <v>141</v>
      </c>
      <c r="C550" s="31" t="s">
        <v>1341</v>
      </c>
      <c r="D550" s="31" t="s">
        <v>1407</v>
      </c>
      <c r="E550" s="31" t="s">
        <v>265</v>
      </c>
      <c r="F550" s="31" t="s">
        <v>650</v>
      </c>
      <c r="G550" s="31" t="s">
        <v>1344</v>
      </c>
      <c r="H550" s="31" t="s">
        <v>1345</v>
      </c>
      <c r="I550" s="31" t="s">
        <v>1350</v>
      </c>
      <c r="J550" s="31">
        <f>0.4+0.2</f>
        <v>0.6</v>
      </c>
      <c r="K550" s="31" t="s">
        <v>326</v>
      </c>
      <c r="L550" s="31">
        <v>2025.01</v>
      </c>
      <c r="M550" s="31">
        <v>2025.12</v>
      </c>
      <c r="N550" s="31" t="s">
        <v>1408</v>
      </c>
      <c r="O550" s="31"/>
    </row>
    <row r="551" s="18" customFormat="1" ht="42" customHeight="1" spans="1:15">
      <c r="A551" s="75">
        <v>519</v>
      </c>
      <c r="B551" s="31" t="s">
        <v>141</v>
      </c>
      <c r="C551" s="31" t="s">
        <v>1341</v>
      </c>
      <c r="D551" s="31" t="s">
        <v>266</v>
      </c>
      <c r="E551" s="31" t="s">
        <v>265</v>
      </c>
      <c r="F551" s="31" t="s">
        <v>650</v>
      </c>
      <c r="G551" s="31" t="s">
        <v>1344</v>
      </c>
      <c r="H551" s="31" t="s">
        <v>1345</v>
      </c>
      <c r="I551" s="31" t="s">
        <v>1350</v>
      </c>
      <c r="J551" s="31">
        <f>2+0.2</f>
        <v>2.2</v>
      </c>
      <c r="K551" s="31" t="s">
        <v>326</v>
      </c>
      <c r="L551" s="31">
        <v>2025.01</v>
      </c>
      <c r="M551" s="31">
        <v>2025.12</v>
      </c>
      <c r="N551" s="31" t="s">
        <v>1409</v>
      </c>
      <c r="O551" s="31"/>
    </row>
    <row r="552" s="18" customFormat="1" ht="42" customHeight="1" spans="1:15">
      <c r="A552" s="75">
        <v>520</v>
      </c>
      <c r="B552" s="31" t="s">
        <v>141</v>
      </c>
      <c r="C552" s="31" t="s">
        <v>1341</v>
      </c>
      <c r="D552" s="31" t="s">
        <v>1410</v>
      </c>
      <c r="E552" s="31" t="s">
        <v>420</v>
      </c>
      <c r="F552" s="31" t="s">
        <v>1411</v>
      </c>
      <c r="G552" s="31" t="s">
        <v>1344</v>
      </c>
      <c r="H552" s="31" t="s">
        <v>1345</v>
      </c>
      <c r="I552" s="31" t="s">
        <v>1350</v>
      </c>
      <c r="J552" s="31">
        <v>0.2</v>
      </c>
      <c r="K552" s="31" t="s">
        <v>326</v>
      </c>
      <c r="L552" s="31">
        <v>2025.01</v>
      </c>
      <c r="M552" s="31">
        <v>2025.12</v>
      </c>
      <c r="N552" s="31" t="s">
        <v>1412</v>
      </c>
      <c r="O552" s="31"/>
    </row>
    <row r="553" s="18" customFormat="1" ht="42" customHeight="1" spans="1:15">
      <c r="A553" s="75">
        <v>521</v>
      </c>
      <c r="B553" s="31" t="s">
        <v>141</v>
      </c>
      <c r="C553" s="31" t="s">
        <v>1341</v>
      </c>
      <c r="D553" s="31" t="s">
        <v>1413</v>
      </c>
      <c r="E553" s="31" t="s">
        <v>199</v>
      </c>
      <c r="F553" s="31" t="s">
        <v>1356</v>
      </c>
      <c r="G553" s="31" t="s">
        <v>1344</v>
      </c>
      <c r="H553" s="31" t="s">
        <v>1345</v>
      </c>
      <c r="I553" s="31" t="s">
        <v>1350</v>
      </c>
      <c r="J553" s="31">
        <v>3.5</v>
      </c>
      <c r="K553" s="31" t="s">
        <v>326</v>
      </c>
      <c r="L553" s="31">
        <v>2025.01</v>
      </c>
      <c r="M553" s="31">
        <v>2025.12</v>
      </c>
      <c r="N553" s="31" t="s">
        <v>1414</v>
      </c>
      <c r="O553" s="31"/>
    </row>
    <row r="554" s="18" customFormat="1" ht="42" customHeight="1" spans="1:15">
      <c r="A554" s="75">
        <v>522</v>
      </c>
      <c r="B554" s="31" t="s">
        <v>141</v>
      </c>
      <c r="C554" s="31" t="s">
        <v>1341</v>
      </c>
      <c r="D554" s="31" t="s">
        <v>1415</v>
      </c>
      <c r="E554" s="31" t="s">
        <v>222</v>
      </c>
      <c r="F554" s="31" t="s">
        <v>1353</v>
      </c>
      <c r="G554" s="31" t="s">
        <v>1344</v>
      </c>
      <c r="H554" s="31" t="s">
        <v>1345</v>
      </c>
      <c r="I554" s="31" t="s">
        <v>1350</v>
      </c>
      <c r="J554" s="31">
        <v>2</v>
      </c>
      <c r="K554" s="31" t="s">
        <v>326</v>
      </c>
      <c r="L554" s="31">
        <v>2025.01</v>
      </c>
      <c r="M554" s="31">
        <v>2025.12</v>
      </c>
      <c r="N554" s="31" t="s">
        <v>1416</v>
      </c>
      <c r="O554" s="31"/>
    </row>
    <row r="555" s="18" customFormat="1" ht="59" customHeight="1" spans="1:15">
      <c r="A555" s="75">
        <v>523</v>
      </c>
      <c r="B555" s="31" t="s">
        <v>141</v>
      </c>
      <c r="C555" s="31" t="s">
        <v>1341</v>
      </c>
      <c r="D555" s="31" t="s">
        <v>1417</v>
      </c>
      <c r="E555" s="31" t="s">
        <v>190</v>
      </c>
      <c r="F555" s="31" t="s">
        <v>650</v>
      </c>
      <c r="G555" s="31" t="s">
        <v>1344</v>
      </c>
      <c r="H555" s="31" t="s">
        <v>1345</v>
      </c>
      <c r="I555" s="31" t="s">
        <v>1350</v>
      </c>
      <c r="J555" s="31">
        <v>3.2</v>
      </c>
      <c r="K555" s="31" t="s">
        <v>326</v>
      </c>
      <c r="L555" s="31">
        <v>2025.01</v>
      </c>
      <c r="M555" s="31">
        <v>2025.12</v>
      </c>
      <c r="N555" s="31" t="s">
        <v>1404</v>
      </c>
      <c r="O555" s="31"/>
    </row>
    <row r="556" s="2" customFormat="1" ht="36" customHeight="1" spans="1:15">
      <c r="A556" s="25" t="s">
        <v>31</v>
      </c>
      <c r="B556" s="25" t="s">
        <v>1418</v>
      </c>
      <c r="C556" s="127"/>
      <c r="D556" s="127"/>
      <c r="E556" s="127"/>
      <c r="F556" s="127"/>
      <c r="G556" s="127"/>
      <c r="H556" s="127"/>
      <c r="I556" s="127"/>
      <c r="J556" s="54">
        <v>1200</v>
      </c>
      <c r="K556" s="29"/>
      <c r="L556" s="29"/>
      <c r="M556" s="29"/>
      <c r="N556" s="29"/>
      <c r="O556" s="29"/>
    </row>
    <row r="557" s="3" customFormat="1" ht="53" customHeight="1" spans="1:15">
      <c r="A557" s="30">
        <v>524</v>
      </c>
      <c r="B557" s="31" t="s">
        <v>22</v>
      </c>
      <c r="C557" s="31" t="s">
        <v>33</v>
      </c>
      <c r="D557" s="31" t="s">
        <v>33</v>
      </c>
      <c r="E557" s="31" t="s">
        <v>24</v>
      </c>
      <c r="F557" s="31" t="s">
        <v>1419</v>
      </c>
      <c r="G557" s="31" t="s">
        <v>1420</v>
      </c>
      <c r="H557" s="31" t="s">
        <v>1421</v>
      </c>
      <c r="I557" s="31" t="s">
        <v>1422</v>
      </c>
      <c r="J557" s="30">
        <v>1200</v>
      </c>
      <c r="K557" s="31" t="s">
        <v>29</v>
      </c>
      <c r="L557" s="52">
        <v>2025.05</v>
      </c>
      <c r="M557" s="52">
        <v>2025.12</v>
      </c>
      <c r="N557" s="31" t="s">
        <v>1423</v>
      </c>
      <c r="O557" s="53"/>
    </row>
    <row r="558" s="4" customFormat="1" ht="38" customHeight="1" spans="1:15">
      <c r="A558" s="128" t="s">
        <v>1424</v>
      </c>
      <c r="B558" s="129" t="s">
        <v>1425</v>
      </c>
      <c r="C558" s="130"/>
      <c r="D558" s="130"/>
      <c r="E558" s="130"/>
      <c r="F558" s="130"/>
      <c r="G558" s="131"/>
      <c r="H558" s="130"/>
      <c r="I558" s="130"/>
      <c r="J558" s="133">
        <f>SUM(J559:J560)</f>
        <v>100</v>
      </c>
      <c r="K558" s="130"/>
      <c r="L558" s="133"/>
      <c r="M558" s="133"/>
      <c r="N558" s="130"/>
      <c r="O558" s="130"/>
    </row>
    <row r="559" s="4" customFormat="1" ht="45" spans="1:15">
      <c r="A559" s="69">
        <v>525</v>
      </c>
      <c r="B559" s="36" t="s">
        <v>22</v>
      </c>
      <c r="C559" s="36" t="s">
        <v>1426</v>
      </c>
      <c r="D559" s="36" t="s">
        <v>1426</v>
      </c>
      <c r="E559" s="36"/>
      <c r="F559" s="36" t="s">
        <v>1427</v>
      </c>
      <c r="G559" s="36" t="s">
        <v>1427</v>
      </c>
      <c r="H559" s="36" t="s">
        <v>1428</v>
      </c>
      <c r="I559" s="36"/>
      <c r="J559" s="66">
        <v>100</v>
      </c>
      <c r="K559" s="36" t="s">
        <v>29</v>
      </c>
      <c r="L559" s="36">
        <v>2025.09</v>
      </c>
      <c r="M559" s="36">
        <v>2025.12</v>
      </c>
      <c r="N559" s="36"/>
      <c r="O559" s="7"/>
    </row>
  </sheetData>
  <mergeCells count="12">
    <mergeCell ref="A1:C1"/>
    <mergeCell ref="A2:O2"/>
    <mergeCell ref="N131:N134"/>
    <mergeCell ref="N135:N143"/>
    <mergeCell ref="N144:N152"/>
    <mergeCell ref="N153:N154"/>
    <mergeCell ref="N155:N162"/>
    <mergeCell ref="N163:N173"/>
    <mergeCell ref="O375:O376"/>
    <mergeCell ref="O377:O378"/>
    <mergeCell ref="O385:O386"/>
    <mergeCell ref="O387:O388"/>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2025-09-30T02:56:31Z</dcterms:created>
  <dcterms:modified xsi:type="dcterms:W3CDTF">2025-09-30T02:56:42Z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