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900"/>
  </bookViews>
  <sheets>
    <sheet name="1" sheetId="3" r:id="rId1"/>
  </sheets>
  <definedNames>
    <definedName name="_xlnm._FilterDatabase" localSheetId="0" hidden="1">'1'!$A$4:$M$12</definedName>
    <definedName name="_xlnm.Print_Titles" localSheetId="0">'1'!$1:$3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<sst xmlns="http://schemas.openxmlformats.org/spreadsheetml/2006/main" count="160" uniqueCount="98">
  <si>
    <r>
      <rPr>
        <b/>
        <sz val="16"/>
        <rFont val="宋体"/>
        <charset val="134"/>
      </rPr>
      <t>附表1</t>
    </r>
    <r>
      <rPr>
        <b/>
        <sz val="18"/>
        <rFont val="宋体"/>
        <charset val="134"/>
      </rPr>
      <t xml:space="preserve">                           2025年沅陵县省级茶叶产业集群资金项目计划表</t>
    </r>
  </si>
  <si>
    <t>序号</t>
  </si>
  <si>
    <t>项目名称</t>
  </si>
  <si>
    <t>项目年度</t>
  </si>
  <si>
    <t>实施单位</t>
  </si>
  <si>
    <t>建设地点
（乡镇、村）</t>
  </si>
  <si>
    <t>项目建设内容</t>
  </si>
  <si>
    <t>项目建设
计划开始日期</t>
  </si>
  <si>
    <t>项目建设
计划完工日期</t>
  </si>
  <si>
    <t>绩效目标</t>
  </si>
  <si>
    <t>利益联结机制</t>
  </si>
  <si>
    <t>资金安排</t>
  </si>
  <si>
    <t>小计</t>
  </si>
  <si>
    <t>集群资金</t>
  </si>
  <si>
    <t>自筹</t>
  </si>
  <si>
    <t>合计</t>
  </si>
  <si>
    <t>（一）低产茶园综合改良</t>
  </si>
  <si>
    <t>低产茶园综合改良</t>
  </si>
  <si>
    <t>湖南雪茗科技有限公司</t>
  </si>
  <si>
    <t>凉水井镇金花殿村</t>
  </si>
  <si>
    <t>200亩富硒茶园改造及茶园灌溉设备配套</t>
  </si>
  <si>
    <t>经测算，可直接增加茶农收入15万元，增加就业机会30个，新增收益100万元</t>
  </si>
  <si>
    <t>①②⑦</t>
  </si>
  <si>
    <t>沅陵县万羊山农林开发有限公司</t>
  </si>
  <si>
    <t>七甲坪镇万羊山村</t>
  </si>
  <si>
    <t>200亩老茶园低改</t>
  </si>
  <si>
    <t>老茶树低改后，经测算每亩精细化管理后可直接增加茶农采摘收入26.2万元。带动就业机会50个左右。</t>
  </si>
  <si>
    <t>沅陵县正源茶叶种植专业合作社</t>
  </si>
  <si>
    <t>火场乡桃坪界村</t>
  </si>
  <si>
    <t>420亩老茶园改产茶园改造</t>
  </si>
  <si>
    <t>老茶树低改后，经测算精细化管理后可直接增加茶农采摘收入55.02万元。</t>
  </si>
  <si>
    <t>沅陵县新宇茶叶种植专业合作社</t>
  </si>
  <si>
    <t>北溶乡碣滩村</t>
  </si>
  <si>
    <t>老茶树低改后，经测算每亩精细化管理后可直接增加茶农采摘收入39.3万元。带动就业机会40个左右。</t>
  </si>
  <si>
    <t>沅陵县皇妃农林开发有限公司</t>
  </si>
  <si>
    <t>清浪乡洞庭溪村</t>
  </si>
  <si>
    <t>417亩老茶园改产茶园改造</t>
  </si>
  <si>
    <t>417亩低产茶园综合改良后每年可增收55万元，增加劳务工资25万元。</t>
  </si>
  <si>
    <t>沅陵县碣滩女儿坪茶叶有限责任公司</t>
  </si>
  <si>
    <t>北溶乡洞上坪村</t>
  </si>
  <si>
    <t>250亩老茶园低改</t>
  </si>
  <si>
    <t>老茶树低改后，经测算每亩精细化管理后年可直接增加茶农采摘收入37.5万元。带动就业机会50个左右。</t>
  </si>
  <si>
    <t>湖南淞溪盛农业开发有限公司</t>
  </si>
  <si>
    <t>杜家坪乡松溪村</t>
  </si>
  <si>
    <t>200亩低产茶园综合改良</t>
  </si>
  <si>
    <t>老茶树低改后，经测算每亩精细化管理后可直接增加茶农采摘收入17万元，带动就业机会50个左右，可增加老百姓租金2.1万元。</t>
  </si>
  <si>
    <t>（二）标准化茶园建设</t>
  </si>
  <si>
    <t>标准化茶园建设</t>
  </si>
  <si>
    <t>湖南省碣滩茶集团有限公司</t>
  </si>
  <si>
    <t>测土配方施肥700亩，茶叶标准化采摘700亩</t>
  </si>
  <si>
    <t>按项目拟定经三年发展，700亩标准化茶园建设完成后预计茶园亩均鲜叶产量提升100公斤，按保底收购均价5元/公斤计算，项目实施区域3年预计新增纯收益105万元，将带动碣滩村共计80人增收，人均年增收4375元，人均总增收1.31万元以上。</t>
  </si>
  <si>
    <t>①③⑦</t>
  </si>
  <si>
    <t>沅陵县平梅茶叶种植专业合作社</t>
  </si>
  <si>
    <t>二酉乡茶溪村</t>
  </si>
  <si>
    <t>测土配方施肥100亩，茶叶标准化采摘100亩</t>
  </si>
  <si>
    <t>100亩标准化茶园建设完成后，按2000元/亩收益，可增加茶叶收益20万元</t>
  </si>
  <si>
    <t>湖南茗源农业有限公司</t>
  </si>
  <si>
    <t>北溶乡斑竹溪村</t>
  </si>
  <si>
    <t>测土配方施肥160亩，茶叶标准化采摘160亩</t>
  </si>
  <si>
    <t>项目建成，预计茶园每亩提高产量100公斤，保底收购均价按5元计算，项目实施区域3年预计纯收益48万元，将带动38人增收，年人均增收4200元，总增收1.26万元以上。</t>
  </si>
  <si>
    <t>湖南彭氏生态农业开发有限公司</t>
  </si>
  <si>
    <t>凉水井镇腊塘村</t>
  </si>
  <si>
    <t>测土配方施肥250亩，茶叶标准化采摘250亩</t>
  </si>
  <si>
    <t>项目实施后，250亩标准化茶园建设完成测土配方施肥、标准化采摘；预计茶园亩均增收2000元以上，项目实施区域3年预计新增收益150万元；对农民而言，通过吸纳就业、订单收购和土地租赁等方式，带动周边村集体50个就业岗位，项目区农民人均年增收2000元以上。</t>
  </si>
  <si>
    <t>沅陵县农飞农机专业合作社</t>
  </si>
  <si>
    <t>官庄镇沐濯铺村</t>
  </si>
  <si>
    <t>1、农业无人机购置。采购大疆农业T100农业无人机一台。
2、开展茶园提质增效社会化服务：在全县主要标准化茶园提供累计作业面积10000亩茶园提质增效社会化服务。</t>
  </si>
  <si>
    <t>按项目拟定三年规划发展，每年一万亩的茶园提质增效社会化服务。预计为茶农每亩增收五十元，项目实施三年预计为沅陵县标准化茶园增收一百五十万元，带动就业人员就业九十于人，人均收入一万五左右。</t>
  </si>
  <si>
    <t>沅陵县柳下惠生态农业有限公司</t>
  </si>
  <si>
    <t>杜家坪乡柳林村</t>
  </si>
  <si>
    <t>按项目拟定经三年发展，250亩标准化茶园建设完成测土配方施肥、茶叶标准化采摘，预计茶园亩均鲜叶产量提升100公斤，按保底收购均价5元/公斤计算，项目实施区域3年预计新增纯收益37万元，将带动沅陵县柳林村共计38人增收，人均增收0.5万元以上。</t>
  </si>
  <si>
    <t>沅陵县雷公洞茶叶种植专业合作社</t>
  </si>
  <si>
    <t>马底驿乡毛坪村</t>
  </si>
  <si>
    <t>测土配方施肥255亩，茶叶标准化采摘255亩</t>
  </si>
  <si>
    <t>经过3年发展255亩标准化茶园建设完成测土配方施肥、剪枝、锄草，预计茶园每年可增收14余万元，三年增收42万元，将带动马底驿乡毛坪村、长界村120余人增收。</t>
  </si>
  <si>
    <t>（三）加工装备提质升级</t>
  </si>
  <si>
    <t>加工装备提质升级</t>
  </si>
  <si>
    <t>凉水井镇工业新村</t>
  </si>
  <si>
    <t>④号车间大宗茶精制拼配线清洁化、自动化提质改造和④号车间大宗茶精制拼配厂房（760㎡）提质改造、③号、④号车间中间过道2000㎡雨棚搭建：1、茶叶箱式匀堆机改造60套，茶叶蛟龙振动进料斗3台，茶叶100型圆筛机2台，茶叶提升机8支，茶叶气动自动除铁器2台，茶叶自动称量系统1套，茶叶自动称量平台2套，茶叶振包器2只，茶叶直线振动进料槽2台，茶叶往复平面输送机2支，茶叶导料管及小斗21套，匀堆机顶部密封3套，茶叶脉冲除尘器25台，茶叶脉冲除尘器管道50套，茶叶自动缝包机4台，茶叶拼配称量机组控制箱1套；2、厂房建设，改扩建厂房760平米，雨棚搭建2000平米</t>
  </si>
  <si>
    <t>预计大宗茶制茶产能将从每年3000吨提高到5000吨，3年内预计新增总收益2000万元，其中新增纯收益约400万元</t>
  </si>
  <si>
    <t>湖南省沅陵碣滩茶业有限公司</t>
  </si>
  <si>
    <t>麻溪铺镇马家村</t>
  </si>
  <si>
    <t>茶叶加工生产线智能化提质升级两条：1、生产线及茶叶设备升级改造，萎凋槽7台，滚筒杀青机组3套，揉捻机4台，单层烘干机1台，双层烘干机1台，加热炉1台，炒干机4台，输送系统2套，茶叶风选机1台，封切机1台，收缩机1台，高清度小袋包装机1台，包装工作台6台，可视化可操作化界面、远程监控1套；2、老设备维护、冷库新建、包装车间建设，配电线路改造3000平米，新建冷库1个，包装车间建设1间。</t>
  </si>
  <si>
    <t>每年可生产干茶20吨以上，折算收入1800万元左右。通过生产线设备的提质改造，每年可减少5%的损耗率。</t>
  </si>
  <si>
    <t>碣滩富硒茶深加工设备购置及厂房配套建设。小茶饼机（泉州毅铭机械）1台，小茶饼包装机（泉州毅铭机械）1台，双列条形包装机（佛山金维特）1台，茶叶包装机（漳州丰河机械）1台，萎凋槽2台，厂房改造维修。</t>
  </si>
  <si>
    <t>通过设备新增及提质升级，预计项目实施三年内茶叶深加工产品产值640万元。</t>
  </si>
  <si>
    <t xml:space="preserve">茶叶加工设备配套及加工厂房配套：1修建红茶委调棚480平方米；2 购置设备6台（套），茶叶提香机2台，茶叶烘干机2台，网带冷却输送机1台，红茶发酵机1台；3 厂房基础设施配套 </t>
  </si>
  <si>
    <t>由于企业现有的加工设备不太配套，企业1200亩基地利用率相对较低，经过项目完善企业加工设备配套后，产能将有大辐底提高。预计每年增加绿茶产品近800公斤，红茶产品近1500公斤，增加企业产值近300万元。</t>
  </si>
  <si>
    <t>购置杯杯茶加工设备一套，茶叶烘干机1台，网带冷却输送机1台</t>
  </si>
  <si>
    <t>由于企业现有的加工设备不太配套，企业980亩基地利用率相对较低，经过项目完善企业加工设备配套后，产能将有大辐底提高。预计每年增加杯杯茶产值40万元，提升名优绿茶产值50万左右。</t>
  </si>
  <si>
    <t xml:space="preserve">购置茶叶加工设备17台（套）：萎凋槽2台，鲜叶提升机1台，茶叶滚筒杀青1台，网带冷却输送机1台，杀青叶风选机1套，茶叶揉捻机3台，茶叶烘焙机1台，提香机2台，解块机1台，多用机1台，烘干机1台，包装机2台；
加工厂配套：1、安装电路和整套材料，2、车间地面和周围环境改造，3、叉车1台
</t>
  </si>
  <si>
    <t>通过加工和订单收购年加工茶叶5吨，茶叶按平均价格80元/斤估算，年产值可达80万元，按20%的利润率估算，预计年利润16万元</t>
  </si>
  <si>
    <t>加工装备提质升级：1、厂房升级改造50平方米，内容包括：4平方米清洁间，4平方米消毒间，8平方米更衣室，34平方米仓储间，项目实施地点为：北溶乡斑竹溪村。
2、茶叶加工设备采购。采购规模为1台，设备名称为：循环滚炒机组70型。</t>
  </si>
  <si>
    <t>项目建成，茶叶标准化加工模式初步形成，品质将得到大幅度提升，预计实施区域内茶叶产量将增加5000公斤，合作社年产值增加60万元。</t>
  </si>
  <si>
    <t>购置加工设备11台（套）：萎凋槽2台，鲜叶提升机1台，茶叶滚筒杀青机1台，网带冷却输送机1台，杀青叶风选机1台，茶叶揉捻机2台，单层烘干机1台，网带冷却输送机1台，茶叶炒干机1台</t>
  </si>
  <si>
    <t>由于企业现有的加工设备不太配套，企业600亩基地利用率相对较低，经过项目完善企业加工设备配套后，产能将有大辐底提高。预计每年增加绿茶产品近800公斤，增加企业产值近100万元。</t>
  </si>
  <si>
    <t>自动化加工设备1套：萎凋槽5台，茶叶滚筒杀青机2台，单层烘干机1套，茶叶提香机1台，茶叶发酵机1台，茶叶自动包装机1台</t>
  </si>
  <si>
    <t>由于企业现有的加工设备不太配套，企业400余亩基地利用率相对较低，经过项目完善企业加工设备配套后，产能将有大辐底提高。预计每年增加茶叶加工鲜叶近1000公斤，增加企业产值近20万元。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</si>
</sst>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);[Red]\(0.00\)"/>
    <numFmt numFmtId="178" formatCode="0_);[Red]\(0\)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8"/>
      <name val="Times New Roman"/>
      <charset val="134"/>
    </font>
    <font>
      <sz val="10"/>
      <name val="黑体"/>
      <charset val="134"/>
    </font>
    <font>
      <b/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30" fillId="0" borderId="0" applyBorder="0">
      <alignment vertical="center"/>
    </xf>
    <xf numFmtId="0" fontId="0" fillId="0" borderId="0"/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29" fillId="0" borderId="0">
      <protection locked="0"/>
    </xf>
    <xf numFmtId="0" fontId="29" fillId="0" borderId="0">
      <alignment vertical="center"/>
    </xf>
    <xf numFmtId="0" fontId="29" fillId="0" borderId="0">
      <protection locked="0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9" fillId="0" borderId="0">
      <protection locked="0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9" fillId="0" borderId="0">
      <protection locked="0"/>
    </xf>
    <xf numFmtId="0" fontId="31" fillId="0" borderId="0"/>
    <xf numFmtId="0" fontId="29" fillId="0" borderId="0">
      <protection locked="0"/>
    </xf>
    <xf numFmtId="0" fontId="0" fillId="0" borderId="0">
      <alignment vertical="center"/>
    </xf>
    <xf numFmtId="0" fontId="29" fillId="0" borderId="0">
      <protection locked="0"/>
    </xf>
    <xf numFmtId="0" fontId="30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30" fillId="0" borderId="0">
      <protection locked="0"/>
    </xf>
    <xf numFmtId="0" fontId="0" fillId="0" borderId="0"/>
    <xf numFmtId="0" fontId="29" fillId="0" borderId="0" applyBorder="0">
      <alignment vertical="center"/>
    </xf>
    <xf numFmtId="0" fontId="29" fillId="0" borderId="0">
      <protection locked="0"/>
    </xf>
    <xf numFmtId="0" fontId="0" fillId="0" borderId="0">
      <alignment vertical="center"/>
    </xf>
    <xf numFmtId="0" fontId="0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vertical="center" wrapText="1"/>
    </xf>
    <xf numFmtId="177" fontId="4" fillId="0" borderId="0" xfId="0" applyNumberFormat="1" applyFont="1" applyFill="1" applyAlignment="1">
      <alignment vertical="center" wrapText="1"/>
    </xf>
    <xf numFmtId="176" fontId="4" fillId="0" borderId="0" xfId="0" applyNumberFormat="1" applyFont="1" applyFill="1" applyAlignment="1">
      <alignment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left" vertical="center" wrapText="1"/>
    </xf>
    <xf numFmtId="178" fontId="7" fillId="0" borderId="5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176" fontId="8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8" fontId="7" fillId="0" borderId="9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Sheet12018年统筹整合年末调整情况表（15号文件20180731李翠玲）2" xfId="49"/>
    <cellStyle name="常规_Sheet1_2018年统筹整合年末调整情况表（15号文件20180731李翠玲）2 2" xfId="50"/>
    <cellStyle name="常规_Sheet1" xfId="51"/>
    <cellStyle name="常规 6 2 2" xfId="52"/>
    <cellStyle name="常规 5 3 3" xfId="53"/>
    <cellStyle name="常规 5" xfId="54"/>
    <cellStyle name="常规 46" xfId="55"/>
    <cellStyle name="常规 6 11" xfId="56"/>
    <cellStyle name="常规 4_2020年年初方案附表（草稿）20200224" xfId="57"/>
    <cellStyle name="常规 55" xfId="58"/>
    <cellStyle name="常规 4" xfId="59"/>
    <cellStyle name="常规 32" xfId="60"/>
    <cellStyle name="常规 2" xfId="61"/>
    <cellStyle name="常规 22" xfId="62"/>
    <cellStyle name="常规 17" xfId="63"/>
    <cellStyle name="常规 11 2 2 2 7 2" xfId="64"/>
    <cellStyle name="常规 6" xfId="65"/>
    <cellStyle name="常规 11 2 2 2 7" xfId="66"/>
    <cellStyle name="常规 11 2 2 2" xfId="67"/>
    <cellStyle name="常规 3 2 2 2" xfId="68"/>
    <cellStyle name="常规 11" xfId="69"/>
    <cellStyle name="常规 13" xfId="70"/>
    <cellStyle name="常规 10 3 10" xfId="71"/>
    <cellStyle name="常规 16 2" xfId="72"/>
    <cellStyle name="常规 10 3" xfId="73"/>
    <cellStyle name="常规 2 10" xfId="74"/>
    <cellStyle name="常规 2 3" xfId="75"/>
    <cellStyle name="常规 2 2 6" xfId="76"/>
    <cellStyle name="常规 2 11" xfId="77"/>
    <cellStyle name="常规_Sheet1_5、2020年年初方案附表定稿 3.30  333" xfId="78"/>
    <cellStyle name="常规 7 3 2 3" xfId="79"/>
    <cellStyle name="常规 7" xfId="80"/>
    <cellStyle name="常规 11 3" xfId="81"/>
    <cellStyle name="常规 6 3" xfId="82"/>
    <cellStyle name="常规 2 37" xfId="83"/>
    <cellStyle name="常规 2 2" xfId="84"/>
    <cellStyle name="常规 3" xfId="85"/>
    <cellStyle name="常规 2 10 2" xfId="86"/>
    <cellStyle name="常规 10" xfId="87"/>
    <cellStyle name="常规_Sheet1 2" xfId="88"/>
    <cellStyle name="常规 8" xfId="89"/>
    <cellStyle name="常规 10 28 3" xfId="90"/>
    <cellStyle name="常规 11 2 2" xfId="91"/>
    <cellStyle name="常规_Sheet1 3" xfId="92"/>
    <cellStyle name="常规 9" xfId="93"/>
    <cellStyle name="常规 5 3 2 4" xfId="9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tabSelected="1" zoomScale="95" zoomScaleNormal="95" topLeftCell="A21" workbookViewId="0">
      <selection activeCell="I7" sqref="I7"/>
    </sheetView>
  </sheetViews>
  <sheetFormatPr defaultColWidth="9.66666666666667" defaultRowHeight="12"/>
  <cols>
    <col min="1" max="1" width="6.6" style="4" customWidth="1"/>
    <col min="2" max="2" width="15.8833333333333" style="4" customWidth="1"/>
    <col min="3" max="3" width="8.50833333333333" style="4" customWidth="1"/>
    <col min="4" max="4" width="15.8833333333333" style="4" customWidth="1"/>
    <col min="5" max="5" width="11.3833333333333" style="4" customWidth="1"/>
    <col min="6" max="6" width="34.825" style="4" customWidth="1"/>
    <col min="7" max="8" width="9.75833333333333" style="5" customWidth="1"/>
    <col min="9" max="9" width="30.5166666666667" style="4" customWidth="1"/>
    <col min="10" max="10" width="8.8" style="4" customWidth="1"/>
    <col min="11" max="13" width="9.33333333333333" style="4" customWidth="1"/>
    <col min="14" max="32" width="9.66666666666667" style="4"/>
    <col min="33" max="16384" width="26.3083333333333" style="4"/>
  </cols>
  <sheetData>
    <row r="1" ht="38" customHeight="1" spans="1:13">
      <c r="A1" s="6" t="s">
        <v>0</v>
      </c>
      <c r="B1" s="7"/>
      <c r="C1" s="7"/>
      <c r="D1" s="7"/>
      <c r="E1" s="7"/>
      <c r="F1" s="7"/>
      <c r="G1" s="8"/>
      <c r="H1" s="8"/>
      <c r="I1" s="7"/>
      <c r="J1" s="7"/>
      <c r="K1" s="7"/>
      <c r="L1" s="7"/>
      <c r="M1" s="7"/>
    </row>
    <row r="2" ht="23" customHeight="1" spans="1:13">
      <c r="A2" s="9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2" t="s">
        <v>7</v>
      </c>
      <c r="H2" s="12" t="s">
        <v>8</v>
      </c>
      <c r="I2" s="33" t="s">
        <v>9</v>
      </c>
      <c r="J2" s="34" t="s">
        <v>10</v>
      </c>
      <c r="K2" s="33" t="s">
        <v>11</v>
      </c>
      <c r="L2" s="33"/>
      <c r="M2" s="33"/>
    </row>
    <row r="3" ht="23" customHeight="1" spans="1:13">
      <c r="A3" s="9"/>
      <c r="B3" s="10"/>
      <c r="C3" s="13"/>
      <c r="D3" s="10"/>
      <c r="E3" s="10"/>
      <c r="F3" s="10"/>
      <c r="G3" s="12"/>
      <c r="H3" s="12"/>
      <c r="I3" s="33"/>
      <c r="J3" s="35"/>
      <c r="K3" s="34" t="s">
        <v>12</v>
      </c>
      <c r="L3" s="33" t="s">
        <v>13</v>
      </c>
      <c r="M3" s="33" t="s">
        <v>14</v>
      </c>
    </row>
    <row r="4" ht="30" customHeight="1" spans="1:13">
      <c r="A4" s="14" t="s">
        <v>15</v>
      </c>
      <c r="B4" s="14"/>
      <c r="C4" s="14"/>
      <c r="D4" s="14"/>
      <c r="E4" s="14"/>
      <c r="F4" s="14"/>
      <c r="G4" s="15"/>
      <c r="H4" s="15"/>
      <c r="I4" s="14"/>
      <c r="J4" s="14"/>
      <c r="K4" s="36">
        <f>L4+M4</f>
        <v>1457.23</v>
      </c>
      <c r="L4" s="36">
        <f>L13+L22+L33</f>
        <v>1200</v>
      </c>
      <c r="M4" s="36">
        <f>M13+M22+M33</f>
        <v>257.23</v>
      </c>
    </row>
    <row r="5" s="1" customFormat="1" ht="31" customHeight="1" spans="1:13">
      <c r="A5" s="16" t="s">
        <v>16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37"/>
    </row>
    <row r="6" s="2" customFormat="1" ht="43" customHeight="1" spans="1:13">
      <c r="A6" s="18">
        <v>1</v>
      </c>
      <c r="B6" s="19" t="s">
        <v>17</v>
      </c>
      <c r="C6" s="19">
        <v>2025</v>
      </c>
      <c r="D6" s="19" t="s">
        <v>18</v>
      </c>
      <c r="E6" s="19" t="s">
        <v>19</v>
      </c>
      <c r="F6" s="19" t="s">
        <v>20</v>
      </c>
      <c r="G6" s="20">
        <v>45839</v>
      </c>
      <c r="H6" s="20">
        <v>45962</v>
      </c>
      <c r="I6" s="19" t="s">
        <v>21</v>
      </c>
      <c r="J6" s="19" t="s">
        <v>22</v>
      </c>
      <c r="K6" s="38">
        <f t="shared" ref="K6:K12" si="0">L6+M6</f>
        <v>36.55</v>
      </c>
      <c r="L6" s="38">
        <v>20</v>
      </c>
      <c r="M6" s="38">
        <v>16.55</v>
      </c>
    </row>
    <row r="7" s="2" customFormat="1" ht="40" customHeight="1" spans="1:13">
      <c r="A7" s="18">
        <v>2</v>
      </c>
      <c r="B7" s="19" t="s">
        <v>17</v>
      </c>
      <c r="C7" s="19">
        <v>2025</v>
      </c>
      <c r="D7" s="19" t="s">
        <v>23</v>
      </c>
      <c r="E7" s="19" t="s">
        <v>24</v>
      </c>
      <c r="F7" s="19" t="s">
        <v>25</v>
      </c>
      <c r="G7" s="20">
        <v>45870</v>
      </c>
      <c r="H7" s="20">
        <v>45962</v>
      </c>
      <c r="I7" s="19" t="s">
        <v>26</v>
      </c>
      <c r="J7" s="19" t="s">
        <v>22</v>
      </c>
      <c r="K7" s="38">
        <f t="shared" si="0"/>
        <v>45.9</v>
      </c>
      <c r="L7" s="18">
        <v>24</v>
      </c>
      <c r="M7" s="18">
        <v>21.9</v>
      </c>
    </row>
    <row r="8" s="2" customFormat="1" ht="34" customHeight="1" spans="1:13">
      <c r="A8" s="18">
        <v>3</v>
      </c>
      <c r="B8" s="19" t="s">
        <v>17</v>
      </c>
      <c r="C8" s="19">
        <v>2025</v>
      </c>
      <c r="D8" s="19" t="s">
        <v>27</v>
      </c>
      <c r="E8" s="19" t="s">
        <v>28</v>
      </c>
      <c r="F8" s="19" t="s">
        <v>29</v>
      </c>
      <c r="G8" s="20">
        <v>45902</v>
      </c>
      <c r="H8" s="20">
        <v>46023</v>
      </c>
      <c r="I8" s="19" t="s">
        <v>30</v>
      </c>
      <c r="J8" s="19" t="s">
        <v>22</v>
      </c>
      <c r="K8" s="38">
        <f t="shared" si="0"/>
        <v>56.62</v>
      </c>
      <c r="L8" s="18">
        <v>50</v>
      </c>
      <c r="M8" s="18">
        <v>6.62</v>
      </c>
    </row>
    <row r="9" s="2" customFormat="1" ht="40" customHeight="1" spans="1:13">
      <c r="A9" s="18">
        <v>4</v>
      </c>
      <c r="B9" s="19" t="s">
        <v>17</v>
      </c>
      <c r="C9" s="19">
        <v>2025</v>
      </c>
      <c r="D9" s="19" t="s">
        <v>31</v>
      </c>
      <c r="E9" s="19" t="s">
        <v>32</v>
      </c>
      <c r="F9" s="19" t="s">
        <v>25</v>
      </c>
      <c r="G9" s="20">
        <v>45871</v>
      </c>
      <c r="H9" s="20">
        <v>45931</v>
      </c>
      <c r="I9" s="19" t="s">
        <v>33</v>
      </c>
      <c r="J9" s="19" t="s">
        <v>22</v>
      </c>
      <c r="K9" s="38">
        <f t="shared" si="0"/>
        <v>31.5</v>
      </c>
      <c r="L9" s="18">
        <v>24</v>
      </c>
      <c r="M9" s="18">
        <v>7.5</v>
      </c>
    </row>
    <row r="10" s="2" customFormat="1" ht="42" customHeight="1" spans="1:13">
      <c r="A10" s="18">
        <v>5</v>
      </c>
      <c r="B10" s="19" t="s">
        <v>17</v>
      </c>
      <c r="C10" s="19">
        <v>2025</v>
      </c>
      <c r="D10" s="19" t="s">
        <v>34</v>
      </c>
      <c r="E10" s="19" t="s">
        <v>35</v>
      </c>
      <c r="F10" s="19" t="s">
        <v>36</v>
      </c>
      <c r="G10" s="20">
        <v>45901</v>
      </c>
      <c r="H10" s="20">
        <v>46023</v>
      </c>
      <c r="I10" s="19" t="s">
        <v>37</v>
      </c>
      <c r="J10" s="19" t="s">
        <v>22</v>
      </c>
      <c r="K10" s="38">
        <f t="shared" si="0"/>
        <v>58.14</v>
      </c>
      <c r="L10" s="18">
        <v>50</v>
      </c>
      <c r="M10" s="18">
        <v>8.14</v>
      </c>
    </row>
    <row r="11" s="2" customFormat="1" ht="45" customHeight="1" spans="1:13">
      <c r="A11" s="18">
        <v>6</v>
      </c>
      <c r="B11" s="19" t="s">
        <v>17</v>
      </c>
      <c r="C11" s="19">
        <v>2025</v>
      </c>
      <c r="D11" s="19" t="s">
        <v>38</v>
      </c>
      <c r="E11" s="19" t="s">
        <v>39</v>
      </c>
      <c r="F11" s="19" t="s">
        <v>40</v>
      </c>
      <c r="G11" s="20">
        <v>45871</v>
      </c>
      <c r="H11" s="20">
        <v>45931</v>
      </c>
      <c r="I11" s="19" t="s">
        <v>41</v>
      </c>
      <c r="J11" s="19" t="s">
        <v>22</v>
      </c>
      <c r="K11" s="38">
        <f t="shared" si="0"/>
        <v>39.3</v>
      </c>
      <c r="L11" s="18">
        <v>30</v>
      </c>
      <c r="M11" s="18">
        <v>9.3</v>
      </c>
    </row>
    <row r="12" s="2" customFormat="1" ht="54" customHeight="1" spans="1:13">
      <c r="A12" s="18">
        <v>7</v>
      </c>
      <c r="B12" s="19" t="s">
        <v>17</v>
      </c>
      <c r="C12" s="19">
        <v>2025</v>
      </c>
      <c r="D12" s="19" t="s">
        <v>42</v>
      </c>
      <c r="E12" s="19" t="s">
        <v>43</v>
      </c>
      <c r="F12" s="19" t="s">
        <v>44</v>
      </c>
      <c r="G12" s="20">
        <v>45870</v>
      </c>
      <c r="H12" s="20">
        <v>45992</v>
      </c>
      <c r="I12" s="19" t="s">
        <v>45</v>
      </c>
      <c r="J12" s="19" t="s">
        <v>22</v>
      </c>
      <c r="K12" s="38">
        <f t="shared" si="0"/>
        <v>36</v>
      </c>
      <c r="L12" s="18">
        <v>24</v>
      </c>
      <c r="M12" s="18">
        <v>12</v>
      </c>
    </row>
    <row r="13" s="3" customFormat="1" ht="33" customHeight="1" spans="1:13">
      <c r="A13" s="21" t="s">
        <v>12</v>
      </c>
      <c r="B13" s="22"/>
      <c r="C13" s="22"/>
      <c r="D13" s="22"/>
      <c r="E13" s="21"/>
      <c r="F13" s="22"/>
      <c r="G13" s="23"/>
      <c r="H13" s="23"/>
      <c r="I13" s="22"/>
      <c r="J13" s="22"/>
      <c r="K13" s="21">
        <f>SUM(K6:K12)</f>
        <v>304.01</v>
      </c>
      <c r="L13" s="21">
        <f>SUM(L6:L12)</f>
        <v>222</v>
      </c>
      <c r="M13" s="21">
        <f>SUM(M6:M12)</f>
        <v>82.01</v>
      </c>
    </row>
    <row r="14" ht="33" customHeight="1" spans="1:13">
      <c r="A14" s="24" t="s">
        <v>46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39"/>
    </row>
    <row r="15" s="4" customFormat="1" ht="86" customHeight="1" spans="1:13">
      <c r="A15" s="18">
        <v>1</v>
      </c>
      <c r="B15" s="18" t="s">
        <v>47</v>
      </c>
      <c r="C15" s="18">
        <v>2025</v>
      </c>
      <c r="D15" s="18" t="s">
        <v>48</v>
      </c>
      <c r="E15" s="18" t="s">
        <v>32</v>
      </c>
      <c r="F15" s="18" t="s">
        <v>49</v>
      </c>
      <c r="G15" s="26">
        <v>45870</v>
      </c>
      <c r="H15" s="26">
        <v>46054</v>
      </c>
      <c r="I15" s="18" t="s">
        <v>50</v>
      </c>
      <c r="J15" s="18" t="s">
        <v>51</v>
      </c>
      <c r="K15" s="18">
        <f t="shared" ref="K15:K21" si="1">L15+M15</f>
        <v>180</v>
      </c>
      <c r="L15" s="18">
        <v>140</v>
      </c>
      <c r="M15" s="18">
        <v>40</v>
      </c>
    </row>
    <row r="16" s="4" customFormat="1" ht="48" customHeight="1" spans="1:13">
      <c r="A16" s="18">
        <v>2</v>
      </c>
      <c r="B16" s="18" t="s">
        <v>47</v>
      </c>
      <c r="C16" s="18">
        <v>2025</v>
      </c>
      <c r="D16" s="18" t="s">
        <v>52</v>
      </c>
      <c r="E16" s="18" t="s">
        <v>53</v>
      </c>
      <c r="F16" s="18" t="s">
        <v>54</v>
      </c>
      <c r="G16" s="26">
        <v>45870</v>
      </c>
      <c r="H16" s="26">
        <v>45931</v>
      </c>
      <c r="I16" s="18" t="s">
        <v>55</v>
      </c>
      <c r="J16" s="18" t="s">
        <v>22</v>
      </c>
      <c r="K16" s="18">
        <f t="shared" si="1"/>
        <v>24.14</v>
      </c>
      <c r="L16" s="18">
        <v>20</v>
      </c>
      <c r="M16" s="18">
        <v>4.14</v>
      </c>
    </row>
    <row r="17" s="4" customFormat="1" ht="65" customHeight="1" spans="1:13">
      <c r="A17" s="18">
        <v>3</v>
      </c>
      <c r="B17" s="18" t="s">
        <v>47</v>
      </c>
      <c r="C17" s="18">
        <v>2025</v>
      </c>
      <c r="D17" s="18" t="s">
        <v>56</v>
      </c>
      <c r="E17" s="18" t="s">
        <v>57</v>
      </c>
      <c r="F17" s="18" t="s">
        <v>58</v>
      </c>
      <c r="G17" s="26">
        <v>45901</v>
      </c>
      <c r="H17" s="26">
        <v>45992</v>
      </c>
      <c r="I17" s="18" t="s">
        <v>59</v>
      </c>
      <c r="J17" s="18" t="s">
        <v>22</v>
      </c>
      <c r="K17" s="18">
        <f t="shared" si="1"/>
        <v>58</v>
      </c>
      <c r="L17" s="18">
        <v>35</v>
      </c>
      <c r="M17" s="18">
        <v>23</v>
      </c>
    </row>
    <row r="18" s="4" customFormat="1" ht="101" customHeight="1" spans="1:13">
      <c r="A18" s="18">
        <v>4</v>
      </c>
      <c r="B18" s="18" t="s">
        <v>47</v>
      </c>
      <c r="C18" s="18">
        <v>2025</v>
      </c>
      <c r="D18" s="18" t="s">
        <v>60</v>
      </c>
      <c r="E18" s="18" t="s">
        <v>61</v>
      </c>
      <c r="F18" s="18" t="s">
        <v>62</v>
      </c>
      <c r="G18" s="26">
        <v>45839</v>
      </c>
      <c r="H18" s="26">
        <v>46082</v>
      </c>
      <c r="I18" s="18" t="s">
        <v>63</v>
      </c>
      <c r="J18" s="18" t="s">
        <v>22</v>
      </c>
      <c r="K18" s="18">
        <f t="shared" si="1"/>
        <v>55.25</v>
      </c>
      <c r="L18" s="18">
        <v>50</v>
      </c>
      <c r="M18" s="18">
        <v>5.25</v>
      </c>
    </row>
    <row r="19" s="4" customFormat="1" ht="80" customHeight="1" spans="1:13">
      <c r="A19" s="18">
        <v>5</v>
      </c>
      <c r="B19" s="18" t="s">
        <v>47</v>
      </c>
      <c r="C19" s="18">
        <v>2025</v>
      </c>
      <c r="D19" s="18" t="s">
        <v>64</v>
      </c>
      <c r="E19" s="18" t="s">
        <v>65</v>
      </c>
      <c r="F19" s="18" t="s">
        <v>66</v>
      </c>
      <c r="G19" s="26">
        <v>45870</v>
      </c>
      <c r="H19" s="26">
        <v>46054</v>
      </c>
      <c r="I19" s="18" t="s">
        <v>67</v>
      </c>
      <c r="J19" s="18" t="s">
        <v>22</v>
      </c>
      <c r="K19" s="18">
        <f t="shared" si="1"/>
        <v>56.77</v>
      </c>
      <c r="L19" s="18">
        <v>50</v>
      </c>
      <c r="M19" s="18">
        <v>6.77</v>
      </c>
    </row>
    <row r="20" s="4" customFormat="1" ht="97" customHeight="1" spans="1:13">
      <c r="A20" s="18">
        <v>6</v>
      </c>
      <c r="B20" s="18" t="s">
        <v>47</v>
      </c>
      <c r="C20" s="18">
        <v>2025</v>
      </c>
      <c r="D20" s="18" t="s">
        <v>68</v>
      </c>
      <c r="E20" s="18" t="s">
        <v>69</v>
      </c>
      <c r="F20" s="18" t="s">
        <v>62</v>
      </c>
      <c r="G20" s="26">
        <v>45870</v>
      </c>
      <c r="H20" s="26">
        <v>45992</v>
      </c>
      <c r="I20" s="18" t="s">
        <v>70</v>
      </c>
      <c r="J20" s="18" t="s">
        <v>22</v>
      </c>
      <c r="K20" s="18">
        <f t="shared" si="1"/>
        <v>61.25</v>
      </c>
      <c r="L20" s="18">
        <v>50</v>
      </c>
      <c r="M20" s="18">
        <v>11.25</v>
      </c>
    </row>
    <row r="21" s="4" customFormat="1" ht="67" customHeight="1" spans="1:13">
      <c r="A21" s="18">
        <v>7</v>
      </c>
      <c r="B21" s="18" t="s">
        <v>47</v>
      </c>
      <c r="C21" s="18">
        <v>2025</v>
      </c>
      <c r="D21" s="18" t="s">
        <v>71</v>
      </c>
      <c r="E21" s="18" t="s">
        <v>72</v>
      </c>
      <c r="F21" s="18" t="s">
        <v>73</v>
      </c>
      <c r="G21" s="26">
        <v>45870</v>
      </c>
      <c r="H21" s="26">
        <v>45992</v>
      </c>
      <c r="I21" s="18" t="s">
        <v>74</v>
      </c>
      <c r="J21" s="18" t="s">
        <v>22</v>
      </c>
      <c r="K21" s="18">
        <f t="shared" si="1"/>
        <v>55.83</v>
      </c>
      <c r="L21" s="18">
        <v>50</v>
      </c>
      <c r="M21" s="18">
        <v>5.83</v>
      </c>
    </row>
    <row r="22" ht="34" customHeight="1" spans="1:13">
      <c r="A22" s="27" t="s">
        <v>12</v>
      </c>
      <c r="B22" s="28"/>
      <c r="C22" s="28"/>
      <c r="D22" s="28"/>
      <c r="E22" s="27"/>
      <c r="F22" s="28"/>
      <c r="G22" s="29"/>
      <c r="H22" s="29"/>
      <c r="I22" s="28"/>
      <c r="J22" s="28"/>
      <c r="K22" s="27">
        <f>SUM(K15:K21)</f>
        <v>491.24</v>
      </c>
      <c r="L22" s="27">
        <f>SUM(L15:L21)</f>
        <v>395</v>
      </c>
      <c r="M22" s="27">
        <f>SUM(M15:M21)</f>
        <v>96.24</v>
      </c>
    </row>
    <row r="23" ht="34" customHeight="1" spans="1:13">
      <c r="A23" s="30" t="s">
        <v>75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40"/>
    </row>
    <row r="24" s="4" customFormat="1" ht="180" customHeight="1" spans="1:13">
      <c r="A24" s="18">
        <v>1</v>
      </c>
      <c r="B24" s="18" t="s">
        <v>76</v>
      </c>
      <c r="C24" s="18">
        <v>2025</v>
      </c>
      <c r="D24" s="18" t="s">
        <v>48</v>
      </c>
      <c r="E24" s="18" t="s">
        <v>77</v>
      </c>
      <c r="F24" s="32" t="s">
        <v>78</v>
      </c>
      <c r="G24" s="26">
        <v>45839</v>
      </c>
      <c r="H24" s="26">
        <v>46054</v>
      </c>
      <c r="I24" s="18" t="s">
        <v>79</v>
      </c>
      <c r="J24" s="18" t="s">
        <v>22</v>
      </c>
      <c r="K24" s="18">
        <f t="shared" ref="K24:K32" si="2">L24+M24</f>
        <v>270</v>
      </c>
      <c r="L24" s="18">
        <v>240</v>
      </c>
      <c r="M24" s="18">
        <v>30</v>
      </c>
    </row>
    <row r="25" s="4" customFormat="1" ht="131" customHeight="1" spans="1:13">
      <c r="A25" s="18">
        <v>2</v>
      </c>
      <c r="B25" s="18" t="s">
        <v>76</v>
      </c>
      <c r="C25" s="18">
        <v>2025</v>
      </c>
      <c r="D25" s="18" t="s">
        <v>80</v>
      </c>
      <c r="E25" s="18" t="s">
        <v>81</v>
      </c>
      <c r="F25" s="18" t="s">
        <v>82</v>
      </c>
      <c r="G25" s="26">
        <v>45840</v>
      </c>
      <c r="H25" s="26">
        <v>46083</v>
      </c>
      <c r="I25" s="18" t="s">
        <v>83</v>
      </c>
      <c r="J25" s="18" t="s">
        <v>22</v>
      </c>
      <c r="K25" s="18">
        <f t="shared" si="2"/>
        <v>187.05</v>
      </c>
      <c r="L25" s="18">
        <v>170</v>
      </c>
      <c r="M25" s="18">
        <v>17.05</v>
      </c>
    </row>
    <row r="26" s="4" customFormat="1" ht="78" customHeight="1" spans="1:13">
      <c r="A26" s="18">
        <v>3</v>
      </c>
      <c r="B26" s="18" t="s">
        <v>76</v>
      </c>
      <c r="C26" s="18">
        <v>2025</v>
      </c>
      <c r="D26" s="18" t="s">
        <v>18</v>
      </c>
      <c r="E26" s="18" t="s">
        <v>19</v>
      </c>
      <c r="F26" s="18" t="s">
        <v>84</v>
      </c>
      <c r="G26" s="26">
        <v>45872</v>
      </c>
      <c r="H26" s="26">
        <v>46056</v>
      </c>
      <c r="I26" s="18" t="s">
        <v>85</v>
      </c>
      <c r="J26" s="18" t="s">
        <v>22</v>
      </c>
      <c r="K26" s="18">
        <f t="shared" si="2"/>
        <v>35</v>
      </c>
      <c r="L26" s="18">
        <v>30</v>
      </c>
      <c r="M26" s="18">
        <v>5</v>
      </c>
    </row>
    <row r="27" s="4" customFormat="1" ht="85" customHeight="1" spans="1:13">
      <c r="A27" s="18">
        <v>4</v>
      </c>
      <c r="B27" s="18" t="s">
        <v>76</v>
      </c>
      <c r="C27" s="18">
        <v>2025</v>
      </c>
      <c r="D27" s="18" t="s">
        <v>23</v>
      </c>
      <c r="E27" s="18" t="s">
        <v>24</v>
      </c>
      <c r="F27" s="18" t="s">
        <v>86</v>
      </c>
      <c r="G27" s="26">
        <v>45903</v>
      </c>
      <c r="H27" s="26">
        <v>45992</v>
      </c>
      <c r="I27" s="18" t="s">
        <v>87</v>
      </c>
      <c r="J27" s="18" t="s">
        <v>22</v>
      </c>
      <c r="K27" s="18">
        <f t="shared" si="2"/>
        <v>38.06</v>
      </c>
      <c r="L27" s="18">
        <v>26</v>
      </c>
      <c r="M27" s="18">
        <v>12.06</v>
      </c>
    </row>
    <row r="28" s="4" customFormat="1" ht="72" customHeight="1" spans="1:13">
      <c r="A28" s="18">
        <v>5</v>
      </c>
      <c r="B28" s="18" t="s">
        <v>76</v>
      </c>
      <c r="C28" s="18">
        <v>2025</v>
      </c>
      <c r="D28" s="18" t="s">
        <v>31</v>
      </c>
      <c r="E28" s="18" t="s">
        <v>32</v>
      </c>
      <c r="F28" s="18" t="s">
        <v>88</v>
      </c>
      <c r="G28" s="26">
        <v>45933</v>
      </c>
      <c r="H28" s="26">
        <v>45962</v>
      </c>
      <c r="I28" s="18" t="s">
        <v>89</v>
      </c>
      <c r="J28" s="18" t="s">
        <v>22</v>
      </c>
      <c r="K28" s="18">
        <f t="shared" si="2"/>
        <v>26.04</v>
      </c>
      <c r="L28" s="18">
        <v>26</v>
      </c>
      <c r="M28" s="18">
        <v>0.04</v>
      </c>
    </row>
    <row r="29" s="4" customFormat="1" ht="97" customHeight="1" spans="1:13">
      <c r="A29" s="18">
        <v>6</v>
      </c>
      <c r="B29" s="18" t="s">
        <v>76</v>
      </c>
      <c r="C29" s="18">
        <v>2025</v>
      </c>
      <c r="D29" s="18" t="s">
        <v>52</v>
      </c>
      <c r="E29" s="18" t="s">
        <v>53</v>
      </c>
      <c r="F29" s="18" t="s">
        <v>90</v>
      </c>
      <c r="G29" s="26">
        <v>45901</v>
      </c>
      <c r="H29" s="26">
        <v>45992</v>
      </c>
      <c r="I29" s="18" t="s">
        <v>91</v>
      </c>
      <c r="J29" s="18" t="s">
        <v>22</v>
      </c>
      <c r="K29" s="18">
        <f t="shared" si="2"/>
        <v>43.04</v>
      </c>
      <c r="L29" s="18">
        <v>30</v>
      </c>
      <c r="M29" s="18">
        <v>13.04</v>
      </c>
    </row>
    <row r="30" s="4" customFormat="1" ht="84" customHeight="1" spans="1:13">
      <c r="A30" s="18">
        <v>7</v>
      </c>
      <c r="B30" s="18" t="s">
        <v>76</v>
      </c>
      <c r="C30" s="18">
        <v>2025</v>
      </c>
      <c r="D30" s="18" t="s">
        <v>56</v>
      </c>
      <c r="E30" s="18" t="s">
        <v>57</v>
      </c>
      <c r="F30" s="18" t="s">
        <v>92</v>
      </c>
      <c r="G30" s="26">
        <v>45992</v>
      </c>
      <c r="H30" s="26">
        <v>46054</v>
      </c>
      <c r="I30" s="18" t="s">
        <v>93</v>
      </c>
      <c r="J30" s="18" t="s">
        <v>22</v>
      </c>
      <c r="K30" s="18">
        <f t="shared" si="2"/>
        <v>15</v>
      </c>
      <c r="L30" s="18">
        <v>15</v>
      </c>
      <c r="M30" s="18">
        <v>0</v>
      </c>
    </row>
    <row r="31" s="4" customFormat="1" ht="72" customHeight="1" spans="1:13">
      <c r="A31" s="18">
        <v>8</v>
      </c>
      <c r="B31" s="18" t="s">
        <v>76</v>
      </c>
      <c r="C31" s="18">
        <v>2025</v>
      </c>
      <c r="D31" s="18" t="s">
        <v>38</v>
      </c>
      <c r="E31" s="18" t="s">
        <v>39</v>
      </c>
      <c r="F31" s="18" t="s">
        <v>94</v>
      </c>
      <c r="G31" s="26">
        <v>45901</v>
      </c>
      <c r="H31" s="26">
        <v>45992</v>
      </c>
      <c r="I31" s="18" t="s">
        <v>95</v>
      </c>
      <c r="J31" s="18" t="s">
        <v>22</v>
      </c>
      <c r="K31" s="18">
        <f t="shared" si="2"/>
        <v>21.79</v>
      </c>
      <c r="L31" s="18">
        <v>20</v>
      </c>
      <c r="M31" s="18">
        <v>1.79</v>
      </c>
    </row>
    <row r="32" s="4" customFormat="1" ht="75" customHeight="1" spans="1:13">
      <c r="A32" s="18">
        <v>9</v>
      </c>
      <c r="B32" s="18" t="s">
        <v>76</v>
      </c>
      <c r="C32" s="18">
        <v>2025</v>
      </c>
      <c r="D32" s="18" t="s">
        <v>42</v>
      </c>
      <c r="E32" s="18" t="s">
        <v>43</v>
      </c>
      <c r="F32" s="18" t="s">
        <v>96</v>
      </c>
      <c r="G32" s="26">
        <v>45870</v>
      </c>
      <c r="H32" s="26">
        <v>45992</v>
      </c>
      <c r="I32" s="18" t="s">
        <v>97</v>
      </c>
      <c r="J32" s="18" t="s">
        <v>22</v>
      </c>
      <c r="K32" s="18">
        <f t="shared" si="2"/>
        <v>26</v>
      </c>
      <c r="L32" s="18">
        <v>26</v>
      </c>
      <c r="M32" s="18">
        <v>0</v>
      </c>
    </row>
    <row r="33" ht="37" customHeight="1" spans="1:13">
      <c r="A33" s="27" t="s">
        <v>12</v>
      </c>
      <c r="B33" s="18"/>
      <c r="C33" s="18"/>
      <c r="D33" s="18"/>
      <c r="E33" s="18"/>
      <c r="F33" s="18"/>
      <c r="G33" s="26"/>
      <c r="H33" s="26"/>
      <c r="I33" s="18"/>
      <c r="J33" s="18"/>
      <c r="K33" s="27">
        <f>SUM(K24:K32)</f>
        <v>661.98</v>
      </c>
      <c r="L33" s="27">
        <f>SUM(L24:L32)</f>
        <v>583</v>
      </c>
      <c r="M33" s="27">
        <f>SUM(M24:M32)</f>
        <v>78.98</v>
      </c>
    </row>
  </sheetData>
  <mergeCells count="15">
    <mergeCell ref="A1:M1"/>
    <mergeCell ref="K2:M2"/>
    <mergeCell ref="A5:M5"/>
    <mergeCell ref="A14:M14"/>
    <mergeCell ref="A23:M2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314583333333333" right="0.0784722222222222" top="1" bottom="1" header="0.5" footer="0.5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慧子</cp:lastModifiedBy>
  <dcterms:created xsi:type="dcterms:W3CDTF">2022-01-02T11:33:00Z</dcterms:created>
  <dcterms:modified xsi:type="dcterms:W3CDTF">2025-08-12T01:30:03Z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180DF83FAAAB4C2A803360A61BEBAD32_13</vt:lpwstr>
  </property>
  <property fmtid="{D5CDD505-2E9C-101B-9397-08002B2CF9AE}" pid="3" name="KSOProductBuildVer">
    <vt:lpwstr>2052-12.1.0.21915</vt:lpwstr>
  </property>
</Properties>
</file>