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<sst xmlns="http://schemas.openxmlformats.org/spreadsheetml/2006/main" count="134" uniqueCount="89">
  <si>
    <t>2023年沅陵县水稻插(抛)秧机购置及作业面积县级补贴公示表</t>
  </si>
  <si>
    <t>单位名称：沅陵县农机事务中心                                                                               时间：2023年11月7日</t>
  </si>
  <si>
    <t>序号</t>
  </si>
  <si>
    <t>名称</t>
  </si>
  <si>
    <t>插(抛)机具名称</t>
  </si>
  <si>
    <t>出厂编号</t>
  </si>
  <si>
    <t>实际机插机抛作业面积（亩）</t>
  </si>
  <si>
    <t>机插机抛作业补贴标准（元/亩）</t>
  </si>
  <si>
    <t>实际机插机抛作业补贴（元）</t>
  </si>
  <si>
    <t>县级购置补贴金额（元）</t>
  </si>
  <si>
    <t>金额（元）</t>
  </si>
  <si>
    <t>备注</t>
  </si>
  <si>
    <t>沅陵县镇山水稻种植专业合作社</t>
  </si>
  <si>
    <t>沃得高速插秧机</t>
  </si>
  <si>
    <t>GSJ0400008</t>
  </si>
  <si>
    <t>聂宁</t>
  </si>
  <si>
    <t>GSJ0400636</t>
  </si>
  <si>
    <t>全明川</t>
  </si>
  <si>
    <t>GSJ0400615</t>
  </si>
  <si>
    <t>谢丽君</t>
  </si>
  <si>
    <t>GSJ0400350</t>
  </si>
  <si>
    <t>沅陵县七甲坪镇楠木村经济合作社</t>
  </si>
  <si>
    <t>GSJ0400634</t>
  </si>
  <si>
    <t>沅陵县五强农机服务专业合作社</t>
  </si>
  <si>
    <t>GSJ0400633</t>
  </si>
  <si>
    <t>傅家利</t>
  </si>
  <si>
    <t>东风井关插秧机</t>
  </si>
  <si>
    <t>YE40008</t>
  </si>
  <si>
    <t>向绪尧</t>
  </si>
  <si>
    <t>星月神高速插秧机</t>
  </si>
  <si>
    <t>XY6A230531</t>
  </si>
  <si>
    <t>向电顺</t>
  </si>
  <si>
    <t>XY6A230638</t>
  </si>
  <si>
    <t>王华</t>
  </si>
  <si>
    <t>XY6A220500</t>
  </si>
  <si>
    <t>YE400031</t>
  </si>
  <si>
    <t>GSJ0400743</t>
  </si>
  <si>
    <t>张奇</t>
  </si>
  <si>
    <t>GSJ0400727</t>
  </si>
  <si>
    <t>沅陵县实在农机服务专业合作社</t>
  </si>
  <si>
    <t>龙舟抛秧机</t>
  </si>
  <si>
    <t>LZ2ZPY14A23031353</t>
  </si>
  <si>
    <t>蒋朝辉</t>
  </si>
  <si>
    <t>LZ2ZPY14A23031395</t>
  </si>
  <si>
    <t>雷一健</t>
  </si>
  <si>
    <t>GSJ0401352</t>
  </si>
  <si>
    <t>肖金芝</t>
  </si>
  <si>
    <t>4ST0400568</t>
  </si>
  <si>
    <t>张焕银</t>
  </si>
  <si>
    <t>GsJ040018l</t>
  </si>
  <si>
    <t>沅陵县万农农机服务专业合作社</t>
  </si>
  <si>
    <t>xY6A220442</t>
  </si>
  <si>
    <t>ⅩY6A220513</t>
  </si>
  <si>
    <t>XY6A220447</t>
  </si>
  <si>
    <t>XY6A220418</t>
  </si>
  <si>
    <t>XY6A220496</t>
  </si>
  <si>
    <t>沅陵县万全农机服务专业合作社</t>
  </si>
  <si>
    <t>XY6A230598</t>
  </si>
  <si>
    <t>沅陵县先周种养场</t>
  </si>
  <si>
    <t>XY8AX220235</t>
  </si>
  <si>
    <t>XY8AX220440</t>
  </si>
  <si>
    <t xml:space="preserve">沅陵县筲箕湾野柘农机服务专业合作社
</t>
  </si>
  <si>
    <t>洋马插秧机（旧机）</t>
  </si>
  <si>
    <t>R60M100810</t>
  </si>
  <si>
    <t>旧机</t>
  </si>
  <si>
    <t>沅陵县筲箕湾野柘农机服务专业合作社</t>
  </si>
  <si>
    <t>XY8AX220445</t>
  </si>
  <si>
    <t>XY8AX230360</t>
  </si>
  <si>
    <t>沅陵县泸潭坪农机专业合作社</t>
  </si>
  <si>
    <t>XY8AX220149</t>
  </si>
  <si>
    <t>XY8AX220148</t>
  </si>
  <si>
    <t>XY8AX220180</t>
  </si>
  <si>
    <t>沅陵县大枫农机服务专业合作社</t>
  </si>
  <si>
    <t>XY8A220259</t>
  </si>
  <si>
    <t>沅陵丰茂生态种养专业合作社</t>
  </si>
  <si>
    <t>XY6A220607</t>
  </si>
  <si>
    <t>沅陵县荔溪德约农机服务专业合作社</t>
  </si>
  <si>
    <t>XY6A220648</t>
  </si>
  <si>
    <t>宋平</t>
  </si>
  <si>
    <t>XY6A220713</t>
  </si>
  <si>
    <t>沅陵县书通生态种养农民专业合作社</t>
  </si>
  <si>
    <t>XY6A220489</t>
  </si>
  <si>
    <t>印圣明</t>
  </si>
  <si>
    <t>XY6A220705</t>
  </si>
  <si>
    <t>沅陵县大合坪乡金湘优质稻种植专业合作社</t>
  </si>
  <si>
    <t>xY6A220476</t>
  </si>
  <si>
    <t>佘高昆</t>
  </si>
  <si>
    <t>XY6A220075</t>
  </si>
  <si>
    <t>共计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</si>
</sst>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.5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C3" sqref="C$1:C$1048576"/>
    </sheetView>
  </sheetViews>
  <sheetFormatPr defaultColWidth="9" defaultRowHeight="14.4"/>
  <cols>
    <col min="1" max="1" width="4.25" customWidth="1"/>
    <col min="2" max="2" width="24" style="2" customWidth="1"/>
    <col min="3" max="3" width="25.7777777777778" customWidth="1"/>
    <col min="4" max="4" width="14.1111111111111" customWidth="1"/>
    <col min="5" max="5" width="12.3333333333333" customWidth="1"/>
    <col min="6" max="6" width="10.2222222222222" customWidth="1"/>
    <col min="7" max="7" width="10" customWidth="1"/>
    <col min="8" max="8" width="10.75" customWidth="1"/>
    <col min="9" max="9" width="11" customWidth="1"/>
    <col min="10" max="10" width="10.1296296296296" customWidth="1"/>
  </cols>
  <sheetData>
    <row r="1" ht="51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60.9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4" t="s">
        <v>11</v>
      </c>
    </row>
    <row r="4" ht="35.85" customHeight="1" spans="1:10">
      <c r="A4" s="6">
        <v>1</v>
      </c>
      <c r="B4" s="7" t="s">
        <v>12</v>
      </c>
      <c r="C4" s="6" t="s">
        <v>13</v>
      </c>
      <c r="D4" s="6" t="s">
        <v>14</v>
      </c>
      <c r="E4" s="6">
        <v>254.69</v>
      </c>
      <c r="F4" s="6">
        <v>30</v>
      </c>
      <c r="G4" s="6">
        <f>E4*F4</f>
        <v>7640.7</v>
      </c>
      <c r="H4" s="6">
        <v>40000</v>
      </c>
      <c r="I4" s="6">
        <f>G4+H4</f>
        <v>47640.7</v>
      </c>
      <c r="J4" s="15"/>
    </row>
    <row r="5" s="1" customFormat="1" ht="35.85" customHeight="1" spans="1:10">
      <c r="A5" s="6">
        <v>2</v>
      </c>
      <c r="B5" s="7" t="s">
        <v>15</v>
      </c>
      <c r="C5" s="6" t="s">
        <v>13</v>
      </c>
      <c r="D5" s="6" t="s">
        <v>16</v>
      </c>
      <c r="E5" s="6">
        <v>97.44</v>
      </c>
      <c r="F5" s="6">
        <v>30</v>
      </c>
      <c r="G5" s="6">
        <f>E5*F5</f>
        <v>2923.2</v>
      </c>
      <c r="H5" s="6">
        <v>40000</v>
      </c>
      <c r="I5" s="6">
        <f>G5+H5</f>
        <v>42923.2</v>
      </c>
      <c r="J5" s="15"/>
    </row>
    <row r="6" s="1" customFormat="1" ht="35.85" customHeight="1" spans="1:10">
      <c r="A6" s="6">
        <v>3</v>
      </c>
      <c r="B6" s="7" t="s">
        <v>17</v>
      </c>
      <c r="C6" s="6" t="s">
        <v>13</v>
      </c>
      <c r="D6" s="6" t="s">
        <v>18</v>
      </c>
      <c r="E6" s="6">
        <v>103.22</v>
      </c>
      <c r="F6" s="6">
        <v>30</v>
      </c>
      <c r="G6" s="6">
        <f>E6*F6</f>
        <v>3096.6</v>
      </c>
      <c r="H6" s="6">
        <v>40000</v>
      </c>
      <c r="I6" s="6">
        <f t="shared" ref="I6:I43" si="0">G6+H6</f>
        <v>43096.6</v>
      </c>
      <c r="J6" s="15"/>
    </row>
    <row r="7" s="1" customFormat="1" ht="35.85" customHeight="1" spans="1:10">
      <c r="A7" s="6">
        <v>4</v>
      </c>
      <c r="B7" s="7" t="s">
        <v>19</v>
      </c>
      <c r="C7" s="6" t="s">
        <v>13</v>
      </c>
      <c r="D7" s="6" t="s">
        <v>20</v>
      </c>
      <c r="E7" s="6">
        <v>77.51</v>
      </c>
      <c r="F7" s="6">
        <v>30</v>
      </c>
      <c r="G7" s="6">
        <f t="shared" ref="G7:G43" si="1">E7*F7</f>
        <v>2325.3</v>
      </c>
      <c r="H7" s="6">
        <v>40000</v>
      </c>
      <c r="I7" s="6">
        <f t="shared" si="0"/>
        <v>42325.3</v>
      </c>
      <c r="J7" s="15"/>
    </row>
    <row r="8" ht="35.85" customHeight="1" spans="1:10">
      <c r="A8" s="6">
        <v>5</v>
      </c>
      <c r="B8" s="7" t="s">
        <v>21</v>
      </c>
      <c r="C8" s="6" t="s">
        <v>13</v>
      </c>
      <c r="D8" s="6" t="s">
        <v>22</v>
      </c>
      <c r="E8" s="6">
        <v>224.18</v>
      </c>
      <c r="F8" s="6">
        <v>30</v>
      </c>
      <c r="G8" s="6">
        <f t="shared" si="1"/>
        <v>6725.4</v>
      </c>
      <c r="H8" s="6">
        <v>40000</v>
      </c>
      <c r="I8" s="6">
        <f t="shared" si="0"/>
        <v>46725.4</v>
      </c>
      <c r="J8" s="15"/>
    </row>
    <row r="9" ht="44.1" customHeight="1" spans="1:10">
      <c r="A9" s="6">
        <v>6</v>
      </c>
      <c r="B9" s="7" t="s">
        <v>23</v>
      </c>
      <c r="C9" s="6" t="s">
        <v>13</v>
      </c>
      <c r="D9" s="6" t="s">
        <v>24</v>
      </c>
      <c r="E9" s="6">
        <v>382.21</v>
      </c>
      <c r="F9" s="6">
        <v>30</v>
      </c>
      <c r="G9" s="6">
        <f t="shared" si="1"/>
        <v>11466.3</v>
      </c>
      <c r="H9" s="6">
        <v>40000</v>
      </c>
      <c r="I9" s="6">
        <f t="shared" si="0"/>
        <v>51466.3</v>
      </c>
      <c r="J9" s="15"/>
    </row>
    <row r="10" ht="35.85" customHeight="1" spans="1:10">
      <c r="A10" s="6">
        <v>7</v>
      </c>
      <c r="B10" s="7" t="s">
        <v>25</v>
      </c>
      <c r="C10" s="6" t="s">
        <v>26</v>
      </c>
      <c r="D10" s="6" t="s">
        <v>27</v>
      </c>
      <c r="E10" s="6">
        <v>301.37</v>
      </c>
      <c r="F10" s="6">
        <v>30</v>
      </c>
      <c r="G10" s="6">
        <f t="shared" si="1"/>
        <v>9041.1</v>
      </c>
      <c r="H10" s="6">
        <v>40000</v>
      </c>
      <c r="I10" s="6">
        <f t="shared" si="0"/>
        <v>49041.1</v>
      </c>
      <c r="J10" s="15"/>
    </row>
    <row r="11" ht="35.85" customHeight="1" spans="1:10">
      <c r="A11" s="6">
        <v>8</v>
      </c>
      <c r="B11" s="7" t="s">
        <v>28</v>
      </c>
      <c r="C11" s="6" t="s">
        <v>29</v>
      </c>
      <c r="D11" s="6" t="s">
        <v>30</v>
      </c>
      <c r="E11" s="6">
        <v>308.96</v>
      </c>
      <c r="F11" s="6">
        <v>30</v>
      </c>
      <c r="G11" s="6">
        <f t="shared" si="1"/>
        <v>9268.8</v>
      </c>
      <c r="H11" s="6">
        <v>40000</v>
      </c>
      <c r="I11" s="6">
        <f t="shared" si="0"/>
        <v>49268.8</v>
      </c>
      <c r="J11" s="15"/>
    </row>
    <row r="12" ht="35.85" customHeight="1" spans="1:10">
      <c r="A12" s="6">
        <v>9</v>
      </c>
      <c r="B12" s="7" t="s">
        <v>31</v>
      </c>
      <c r="C12" s="6" t="s">
        <v>29</v>
      </c>
      <c r="D12" s="6" t="s">
        <v>32</v>
      </c>
      <c r="E12" s="6">
        <v>308.92</v>
      </c>
      <c r="F12" s="6">
        <v>30</v>
      </c>
      <c r="G12" s="6">
        <f t="shared" si="1"/>
        <v>9267.6</v>
      </c>
      <c r="H12" s="6">
        <v>40000</v>
      </c>
      <c r="I12" s="6">
        <f t="shared" si="0"/>
        <v>49267.6</v>
      </c>
      <c r="J12" s="15"/>
    </row>
    <row r="13" ht="35.85" customHeight="1" spans="1:10">
      <c r="A13" s="6">
        <v>10</v>
      </c>
      <c r="B13" s="7" t="s">
        <v>33</v>
      </c>
      <c r="C13" s="6" t="s">
        <v>29</v>
      </c>
      <c r="D13" s="6" t="s">
        <v>34</v>
      </c>
      <c r="E13" s="6">
        <v>340.51</v>
      </c>
      <c r="F13" s="6">
        <v>30</v>
      </c>
      <c r="G13" s="6">
        <f t="shared" si="1"/>
        <v>10215.3</v>
      </c>
      <c r="H13" s="6">
        <v>40000</v>
      </c>
      <c r="I13" s="6">
        <f t="shared" si="0"/>
        <v>50215.3</v>
      </c>
      <c r="J13" s="16"/>
    </row>
    <row r="14" ht="35.85" customHeight="1" spans="1:10">
      <c r="A14" s="6">
        <v>11</v>
      </c>
      <c r="B14" s="7" t="s">
        <v>33</v>
      </c>
      <c r="C14" s="6" t="s">
        <v>26</v>
      </c>
      <c r="D14" s="6" t="s">
        <v>35</v>
      </c>
      <c r="E14" s="6">
        <v>289.12</v>
      </c>
      <c r="F14" s="6">
        <v>30</v>
      </c>
      <c r="G14" s="6">
        <f t="shared" si="1"/>
        <v>8673.6</v>
      </c>
      <c r="H14" s="6">
        <v>40000</v>
      </c>
      <c r="I14" s="6">
        <f t="shared" si="0"/>
        <v>48673.6</v>
      </c>
      <c r="J14" s="15"/>
    </row>
    <row r="15" ht="35.85" customHeight="1" spans="1:10">
      <c r="A15" s="6">
        <v>12</v>
      </c>
      <c r="B15" s="7" t="s">
        <v>33</v>
      </c>
      <c r="C15" s="6" t="s">
        <v>13</v>
      </c>
      <c r="D15" s="6" t="s">
        <v>36</v>
      </c>
      <c r="E15" s="6">
        <v>231.18</v>
      </c>
      <c r="F15" s="6">
        <v>30</v>
      </c>
      <c r="G15" s="6">
        <f t="shared" si="1"/>
        <v>6935.4</v>
      </c>
      <c r="H15" s="6">
        <v>40000</v>
      </c>
      <c r="I15" s="6">
        <f t="shared" si="0"/>
        <v>46935.4</v>
      </c>
      <c r="J15" s="15"/>
    </row>
    <row r="16" ht="35.85" customHeight="1" spans="1:10">
      <c r="A16" s="6">
        <v>13</v>
      </c>
      <c r="B16" s="7" t="s">
        <v>37</v>
      </c>
      <c r="C16" s="6" t="s">
        <v>13</v>
      </c>
      <c r="D16" s="6" t="s">
        <v>38</v>
      </c>
      <c r="E16" s="6">
        <v>275.58</v>
      </c>
      <c r="F16" s="6">
        <v>30</v>
      </c>
      <c r="G16" s="6">
        <f t="shared" si="1"/>
        <v>8267.4</v>
      </c>
      <c r="H16" s="6">
        <v>40000</v>
      </c>
      <c r="I16" s="6">
        <f t="shared" si="0"/>
        <v>48267.4</v>
      </c>
      <c r="J16" s="15"/>
    </row>
    <row r="17" ht="35.85" customHeight="1" spans="1:10">
      <c r="A17" s="6">
        <v>14</v>
      </c>
      <c r="B17" s="7" t="s">
        <v>39</v>
      </c>
      <c r="C17" s="6" t="s">
        <v>40</v>
      </c>
      <c r="D17" s="6" t="s">
        <v>41</v>
      </c>
      <c r="E17" s="6">
        <v>356.26</v>
      </c>
      <c r="F17" s="6">
        <v>30</v>
      </c>
      <c r="G17" s="6">
        <f t="shared" si="1"/>
        <v>10687.8</v>
      </c>
      <c r="H17" s="6">
        <v>40000</v>
      </c>
      <c r="I17" s="6">
        <f t="shared" si="0"/>
        <v>50687.8</v>
      </c>
      <c r="J17" s="15"/>
    </row>
    <row r="18" ht="35.85" customHeight="1" spans="1:10">
      <c r="A18" s="6">
        <v>15</v>
      </c>
      <c r="B18" s="7" t="s">
        <v>42</v>
      </c>
      <c r="C18" s="6" t="s">
        <v>40</v>
      </c>
      <c r="D18" s="6" t="s">
        <v>43</v>
      </c>
      <c r="E18" s="6">
        <v>352.8</v>
      </c>
      <c r="F18" s="6">
        <v>30</v>
      </c>
      <c r="G18" s="6">
        <f t="shared" si="1"/>
        <v>10584</v>
      </c>
      <c r="H18" s="6">
        <v>40000</v>
      </c>
      <c r="I18" s="6">
        <f t="shared" si="0"/>
        <v>50584</v>
      </c>
      <c r="J18" s="15"/>
    </row>
    <row r="19" ht="35.85" customHeight="1" spans="1:10">
      <c r="A19" s="6">
        <v>16</v>
      </c>
      <c r="B19" s="7" t="s">
        <v>44</v>
      </c>
      <c r="C19" s="6" t="s">
        <v>13</v>
      </c>
      <c r="D19" s="6" t="s">
        <v>45</v>
      </c>
      <c r="E19" s="6">
        <v>320.53</v>
      </c>
      <c r="F19" s="6">
        <v>30</v>
      </c>
      <c r="G19" s="6">
        <f t="shared" si="1"/>
        <v>9615.9</v>
      </c>
      <c r="H19" s="6">
        <v>40000</v>
      </c>
      <c r="I19" s="6">
        <f t="shared" si="0"/>
        <v>49615.9</v>
      </c>
      <c r="J19" s="15"/>
    </row>
    <row r="20" s="1" customFormat="1" ht="35.85" customHeight="1" spans="1:10">
      <c r="A20" s="6">
        <v>17</v>
      </c>
      <c r="B20" s="7" t="s">
        <v>46</v>
      </c>
      <c r="C20" s="6" t="s">
        <v>13</v>
      </c>
      <c r="D20" s="6" t="s">
        <v>47</v>
      </c>
      <c r="E20" s="6">
        <v>94.66</v>
      </c>
      <c r="F20" s="6">
        <v>30</v>
      </c>
      <c r="G20" s="6">
        <f t="shared" si="1"/>
        <v>2839.8</v>
      </c>
      <c r="H20" s="6">
        <v>40000</v>
      </c>
      <c r="I20" s="6">
        <f t="shared" si="0"/>
        <v>42839.8</v>
      </c>
      <c r="J20" s="15"/>
    </row>
    <row r="21" s="1" customFormat="1" ht="35.85" customHeight="1" spans="1:10">
      <c r="A21" s="6">
        <v>18</v>
      </c>
      <c r="B21" s="7" t="s">
        <v>48</v>
      </c>
      <c r="C21" s="6" t="s">
        <v>13</v>
      </c>
      <c r="D21" s="6" t="s">
        <v>49</v>
      </c>
      <c r="E21" s="6">
        <v>84.68</v>
      </c>
      <c r="F21" s="6">
        <v>30</v>
      </c>
      <c r="G21" s="6">
        <f t="shared" si="1"/>
        <v>2540.4</v>
      </c>
      <c r="H21" s="6">
        <v>40000</v>
      </c>
      <c r="I21" s="6">
        <f t="shared" si="0"/>
        <v>42540.4</v>
      </c>
      <c r="J21" s="15"/>
    </row>
    <row r="22" s="1" customFormat="1" ht="35.85" customHeight="1" spans="1:10">
      <c r="A22" s="6">
        <v>19</v>
      </c>
      <c r="B22" s="7" t="s">
        <v>50</v>
      </c>
      <c r="C22" s="6" t="s">
        <v>29</v>
      </c>
      <c r="D22" s="6" t="s">
        <v>51</v>
      </c>
      <c r="E22" s="6">
        <v>89.17</v>
      </c>
      <c r="F22" s="6">
        <v>30</v>
      </c>
      <c r="G22" s="6">
        <f t="shared" si="1"/>
        <v>2675.1</v>
      </c>
      <c r="H22" s="6">
        <v>40000</v>
      </c>
      <c r="I22" s="6">
        <f t="shared" si="0"/>
        <v>42675.1</v>
      </c>
      <c r="J22" s="15"/>
    </row>
    <row r="23" s="1" customFormat="1" ht="35.85" customHeight="1" spans="1:10">
      <c r="A23" s="6">
        <v>20</v>
      </c>
      <c r="B23" s="7" t="s">
        <v>50</v>
      </c>
      <c r="C23" s="6" t="s">
        <v>29</v>
      </c>
      <c r="D23" s="6" t="s">
        <v>52</v>
      </c>
      <c r="E23" s="6">
        <v>33.3</v>
      </c>
      <c r="F23" s="6">
        <v>30</v>
      </c>
      <c r="G23" s="6">
        <f t="shared" si="1"/>
        <v>999</v>
      </c>
      <c r="H23" s="6">
        <v>40000</v>
      </c>
      <c r="I23" s="6">
        <f t="shared" si="0"/>
        <v>40999</v>
      </c>
      <c r="J23" s="15"/>
    </row>
    <row r="24" s="1" customFormat="1" ht="35.85" customHeight="1" spans="1:10">
      <c r="A24" s="6">
        <v>21</v>
      </c>
      <c r="B24" s="7" t="s">
        <v>50</v>
      </c>
      <c r="C24" s="6" t="s">
        <v>29</v>
      </c>
      <c r="D24" s="6" t="s">
        <v>53</v>
      </c>
      <c r="E24" s="6">
        <v>30.68</v>
      </c>
      <c r="F24" s="6">
        <v>30</v>
      </c>
      <c r="G24" s="6">
        <f t="shared" si="1"/>
        <v>920.4</v>
      </c>
      <c r="H24" s="6">
        <v>40000</v>
      </c>
      <c r="I24" s="6">
        <f t="shared" si="0"/>
        <v>40920.4</v>
      </c>
      <c r="J24" s="15"/>
    </row>
    <row r="25" s="1" customFormat="1" ht="35.85" customHeight="1" spans="1:10">
      <c r="A25" s="6">
        <v>22</v>
      </c>
      <c r="B25" s="7" t="s">
        <v>50</v>
      </c>
      <c r="C25" s="6" t="s">
        <v>29</v>
      </c>
      <c r="D25" s="6" t="s">
        <v>54</v>
      </c>
      <c r="E25" s="6">
        <v>20.09</v>
      </c>
      <c r="F25" s="6">
        <v>30</v>
      </c>
      <c r="G25" s="6">
        <f t="shared" si="1"/>
        <v>602.7</v>
      </c>
      <c r="H25" s="6">
        <v>40000</v>
      </c>
      <c r="I25" s="6">
        <f t="shared" si="0"/>
        <v>40602.7</v>
      </c>
      <c r="J25" s="15"/>
    </row>
    <row r="26" s="1" customFormat="1" ht="35.85" customHeight="1" spans="1:10">
      <c r="A26" s="6">
        <v>23</v>
      </c>
      <c r="B26" s="7" t="s">
        <v>50</v>
      </c>
      <c r="C26" s="6" t="s">
        <v>29</v>
      </c>
      <c r="D26" s="6" t="s">
        <v>55</v>
      </c>
      <c r="E26" s="6">
        <v>35.34</v>
      </c>
      <c r="F26" s="6">
        <v>30</v>
      </c>
      <c r="G26" s="6">
        <f t="shared" si="1"/>
        <v>1060.2</v>
      </c>
      <c r="H26" s="6">
        <v>40000</v>
      </c>
      <c r="I26" s="6">
        <f t="shared" si="0"/>
        <v>41060.2</v>
      </c>
      <c r="J26" s="15"/>
    </row>
    <row r="27" ht="35.85" customHeight="1" spans="1:10">
      <c r="A27" s="6">
        <v>24</v>
      </c>
      <c r="B27" s="7" t="s">
        <v>56</v>
      </c>
      <c r="C27" s="6" t="s">
        <v>29</v>
      </c>
      <c r="D27" s="6" t="s">
        <v>57</v>
      </c>
      <c r="E27" s="6">
        <v>328.92</v>
      </c>
      <c r="F27" s="6">
        <v>30</v>
      </c>
      <c r="G27" s="6">
        <f t="shared" si="1"/>
        <v>9867.6</v>
      </c>
      <c r="H27" s="6">
        <v>40000</v>
      </c>
      <c r="I27" s="6">
        <f t="shared" si="0"/>
        <v>49867.6</v>
      </c>
      <c r="J27" s="15"/>
    </row>
    <row r="28" ht="35.85" customHeight="1" spans="1:10">
      <c r="A28" s="6">
        <v>25</v>
      </c>
      <c r="B28" s="7" t="s">
        <v>58</v>
      </c>
      <c r="C28" s="6" t="s">
        <v>29</v>
      </c>
      <c r="D28" s="6" t="s">
        <v>59</v>
      </c>
      <c r="E28" s="6">
        <v>279.44</v>
      </c>
      <c r="F28" s="6">
        <v>30</v>
      </c>
      <c r="G28" s="6">
        <f t="shared" si="1"/>
        <v>8383.2</v>
      </c>
      <c r="H28" s="6">
        <v>40000</v>
      </c>
      <c r="I28" s="6">
        <f t="shared" si="0"/>
        <v>48383.2</v>
      </c>
      <c r="J28" s="15"/>
    </row>
    <row r="29" s="1" customFormat="1" ht="35.85" customHeight="1" spans="1:10">
      <c r="A29" s="6">
        <v>26</v>
      </c>
      <c r="B29" s="7" t="s">
        <v>58</v>
      </c>
      <c r="C29" s="6" t="s">
        <v>29</v>
      </c>
      <c r="D29" s="6" t="s">
        <v>60</v>
      </c>
      <c r="E29" s="6">
        <v>195.86</v>
      </c>
      <c r="F29" s="6">
        <v>30</v>
      </c>
      <c r="G29" s="6">
        <f t="shared" si="1"/>
        <v>5875.8</v>
      </c>
      <c r="H29" s="6">
        <v>40000</v>
      </c>
      <c r="I29" s="6">
        <f t="shared" si="0"/>
        <v>45875.8</v>
      </c>
      <c r="J29" s="15"/>
    </row>
    <row r="30" s="1" customFormat="1" ht="35.85" customHeight="1" spans="1:10">
      <c r="A30" s="6">
        <v>27</v>
      </c>
      <c r="B30" s="7" t="s">
        <v>61</v>
      </c>
      <c r="C30" s="6" t="s">
        <v>62</v>
      </c>
      <c r="D30" s="6" t="s">
        <v>63</v>
      </c>
      <c r="E30" s="6">
        <v>161.9</v>
      </c>
      <c r="F30" s="6">
        <v>30</v>
      </c>
      <c r="G30" s="6">
        <f t="shared" si="1"/>
        <v>4857</v>
      </c>
      <c r="H30" s="6">
        <v>0</v>
      </c>
      <c r="I30" s="6">
        <f t="shared" si="0"/>
        <v>4857</v>
      </c>
      <c r="J30" s="15" t="s">
        <v>64</v>
      </c>
    </row>
    <row r="31" ht="35.85" customHeight="1" spans="1:10">
      <c r="A31" s="6">
        <v>28</v>
      </c>
      <c r="B31" s="7" t="s">
        <v>65</v>
      </c>
      <c r="C31" s="6" t="s">
        <v>29</v>
      </c>
      <c r="D31" s="6" t="s">
        <v>66</v>
      </c>
      <c r="E31" s="6">
        <v>403.96</v>
      </c>
      <c r="F31" s="6">
        <v>30</v>
      </c>
      <c r="G31" s="6">
        <f t="shared" si="1"/>
        <v>12118.8</v>
      </c>
      <c r="H31" s="6">
        <v>40000</v>
      </c>
      <c r="I31" s="6">
        <f t="shared" si="0"/>
        <v>52118.8</v>
      </c>
      <c r="J31" s="15"/>
    </row>
    <row r="32" ht="35.85" customHeight="1" spans="1:10">
      <c r="A32" s="6">
        <v>29</v>
      </c>
      <c r="B32" s="7" t="s">
        <v>65</v>
      </c>
      <c r="C32" s="6" t="s">
        <v>29</v>
      </c>
      <c r="D32" s="6" t="s">
        <v>67</v>
      </c>
      <c r="E32" s="6">
        <v>457.97</v>
      </c>
      <c r="F32" s="6">
        <v>30</v>
      </c>
      <c r="G32" s="6">
        <f t="shared" si="1"/>
        <v>13739.1</v>
      </c>
      <c r="H32" s="6">
        <v>40000</v>
      </c>
      <c r="I32" s="6">
        <f t="shared" si="0"/>
        <v>53739.1</v>
      </c>
      <c r="J32" s="15"/>
    </row>
    <row r="33" ht="35.85" customHeight="1" spans="1:10">
      <c r="A33" s="6">
        <v>30</v>
      </c>
      <c r="B33" s="7" t="s">
        <v>68</v>
      </c>
      <c r="C33" s="6" t="s">
        <v>29</v>
      </c>
      <c r="D33" s="6" t="s">
        <v>69</v>
      </c>
      <c r="E33" s="6">
        <v>305.99</v>
      </c>
      <c r="F33" s="6">
        <v>30</v>
      </c>
      <c r="G33" s="6">
        <f t="shared" si="1"/>
        <v>9179.7</v>
      </c>
      <c r="H33" s="6">
        <v>40000</v>
      </c>
      <c r="I33" s="6">
        <f t="shared" si="0"/>
        <v>49179.7</v>
      </c>
      <c r="J33" s="15"/>
    </row>
    <row r="34" ht="35.85" customHeight="1" spans="1:10">
      <c r="A34" s="6">
        <v>31</v>
      </c>
      <c r="B34" s="7" t="s">
        <v>68</v>
      </c>
      <c r="C34" s="6" t="s">
        <v>29</v>
      </c>
      <c r="D34" s="6" t="s">
        <v>70</v>
      </c>
      <c r="E34" s="6">
        <v>305.93</v>
      </c>
      <c r="F34" s="6">
        <v>30</v>
      </c>
      <c r="G34" s="6">
        <f t="shared" si="1"/>
        <v>9177.9</v>
      </c>
      <c r="H34" s="6">
        <v>40000</v>
      </c>
      <c r="I34" s="6">
        <f t="shared" si="0"/>
        <v>49177.9</v>
      </c>
      <c r="J34" s="15"/>
    </row>
    <row r="35" s="1" customFormat="1" ht="35.85" customHeight="1" spans="1:10">
      <c r="A35" s="6">
        <v>32</v>
      </c>
      <c r="B35" s="7" t="s">
        <v>68</v>
      </c>
      <c r="C35" s="6" t="s">
        <v>29</v>
      </c>
      <c r="D35" s="8" t="s">
        <v>71</v>
      </c>
      <c r="E35" s="6">
        <v>104.25</v>
      </c>
      <c r="F35" s="6">
        <v>30</v>
      </c>
      <c r="G35" s="6">
        <f t="shared" si="1"/>
        <v>3127.5</v>
      </c>
      <c r="H35" s="6">
        <v>40000</v>
      </c>
      <c r="I35" s="6">
        <f t="shared" si="0"/>
        <v>43127.5</v>
      </c>
      <c r="J35" s="7"/>
    </row>
    <row r="36" ht="35.85" customHeight="1" spans="1:10">
      <c r="A36" s="6">
        <v>33</v>
      </c>
      <c r="B36" s="7" t="s">
        <v>72</v>
      </c>
      <c r="C36" s="6" t="s">
        <v>29</v>
      </c>
      <c r="D36" s="6" t="s">
        <v>73</v>
      </c>
      <c r="E36" s="6">
        <v>304.4</v>
      </c>
      <c r="F36" s="6">
        <v>30</v>
      </c>
      <c r="G36" s="6">
        <f t="shared" si="1"/>
        <v>9132</v>
      </c>
      <c r="H36" s="6">
        <v>40000</v>
      </c>
      <c r="I36" s="6">
        <f t="shared" si="0"/>
        <v>49132</v>
      </c>
      <c r="J36" s="15"/>
    </row>
    <row r="37" ht="35.85" customHeight="1" spans="1:10">
      <c r="A37" s="6">
        <v>34</v>
      </c>
      <c r="B37" s="7" t="s">
        <v>74</v>
      </c>
      <c r="C37" s="6" t="s">
        <v>29</v>
      </c>
      <c r="D37" s="6" t="s">
        <v>75</v>
      </c>
      <c r="E37" s="6">
        <v>308.25</v>
      </c>
      <c r="F37" s="6">
        <v>30</v>
      </c>
      <c r="G37" s="6">
        <f t="shared" si="1"/>
        <v>9247.5</v>
      </c>
      <c r="H37" s="6">
        <v>40000</v>
      </c>
      <c r="I37" s="6">
        <f t="shared" si="0"/>
        <v>49247.5</v>
      </c>
      <c r="J37" s="15"/>
    </row>
    <row r="38" ht="35.85" customHeight="1" spans="1:10">
      <c r="A38" s="6">
        <v>35</v>
      </c>
      <c r="B38" s="7" t="s">
        <v>76</v>
      </c>
      <c r="C38" s="6" t="s">
        <v>29</v>
      </c>
      <c r="D38" s="6" t="s">
        <v>77</v>
      </c>
      <c r="E38" s="6">
        <v>294.27</v>
      </c>
      <c r="F38" s="6">
        <v>30</v>
      </c>
      <c r="G38" s="6">
        <f t="shared" si="1"/>
        <v>8828.1</v>
      </c>
      <c r="H38" s="6">
        <v>40000</v>
      </c>
      <c r="I38" s="6">
        <f t="shared" si="0"/>
        <v>48828.1</v>
      </c>
      <c r="J38" s="15"/>
    </row>
    <row r="39" s="1" customFormat="1" ht="35.85" customHeight="1" spans="1:10">
      <c r="A39" s="6">
        <v>36</v>
      </c>
      <c r="B39" s="7" t="s">
        <v>78</v>
      </c>
      <c r="C39" s="6" t="s">
        <v>29</v>
      </c>
      <c r="D39" s="6" t="s">
        <v>79</v>
      </c>
      <c r="E39" s="6">
        <v>179.52</v>
      </c>
      <c r="F39" s="6">
        <v>30</v>
      </c>
      <c r="G39" s="6">
        <f t="shared" si="1"/>
        <v>5385.6</v>
      </c>
      <c r="H39" s="6">
        <v>40000</v>
      </c>
      <c r="I39" s="6">
        <f t="shared" si="0"/>
        <v>45385.6</v>
      </c>
      <c r="J39" s="15"/>
    </row>
    <row r="40" s="1" customFormat="1" ht="35.85" customHeight="1" spans="1:10">
      <c r="A40" s="6">
        <v>37</v>
      </c>
      <c r="B40" s="7" t="s">
        <v>80</v>
      </c>
      <c r="C40" s="6" t="s">
        <v>29</v>
      </c>
      <c r="D40" s="6" t="s">
        <v>81</v>
      </c>
      <c r="E40" s="6">
        <v>81.42</v>
      </c>
      <c r="F40" s="6">
        <v>30</v>
      </c>
      <c r="G40" s="6">
        <f t="shared" si="1"/>
        <v>2442.6</v>
      </c>
      <c r="H40" s="6">
        <v>40000</v>
      </c>
      <c r="I40" s="6">
        <f t="shared" si="0"/>
        <v>42442.6</v>
      </c>
      <c r="J40" s="15"/>
    </row>
    <row r="41" s="1" customFormat="1" ht="35.85" customHeight="1" spans="1:10">
      <c r="A41" s="6">
        <v>38</v>
      </c>
      <c r="B41" s="7" t="s">
        <v>82</v>
      </c>
      <c r="C41" s="6" t="s">
        <v>29</v>
      </c>
      <c r="D41" s="6" t="s">
        <v>83</v>
      </c>
      <c r="E41" s="6">
        <v>116.03</v>
      </c>
      <c r="F41" s="6">
        <v>30</v>
      </c>
      <c r="G41" s="6">
        <f t="shared" si="1"/>
        <v>3480.9</v>
      </c>
      <c r="H41" s="6">
        <v>40000</v>
      </c>
      <c r="I41" s="6">
        <f t="shared" si="0"/>
        <v>43480.9</v>
      </c>
      <c r="J41" s="15"/>
    </row>
    <row r="42" ht="45.95" customHeight="1" spans="1:10">
      <c r="A42" s="6">
        <v>39</v>
      </c>
      <c r="B42" s="7" t="s">
        <v>84</v>
      </c>
      <c r="C42" s="6" t="s">
        <v>29</v>
      </c>
      <c r="D42" s="6" t="s">
        <v>85</v>
      </c>
      <c r="E42" s="6">
        <v>359.71</v>
      </c>
      <c r="F42" s="6">
        <v>30</v>
      </c>
      <c r="G42" s="6">
        <f t="shared" si="1"/>
        <v>10791.3</v>
      </c>
      <c r="H42" s="6">
        <v>40000</v>
      </c>
      <c r="I42" s="6">
        <f t="shared" si="0"/>
        <v>50791.3</v>
      </c>
      <c r="J42" s="15"/>
    </row>
    <row r="43" ht="35.85" customHeight="1" spans="1:10">
      <c r="A43" s="6">
        <v>40</v>
      </c>
      <c r="B43" s="7" t="s">
        <v>86</v>
      </c>
      <c r="C43" s="6" t="s">
        <v>29</v>
      </c>
      <c r="D43" s="6" t="s">
        <v>87</v>
      </c>
      <c r="E43" s="6">
        <v>304.05</v>
      </c>
      <c r="F43" s="6">
        <v>30</v>
      </c>
      <c r="G43" s="6">
        <f t="shared" si="1"/>
        <v>9121.5</v>
      </c>
      <c r="H43" s="6">
        <v>40000</v>
      </c>
      <c r="I43" s="6">
        <f t="shared" si="0"/>
        <v>49121.5</v>
      </c>
      <c r="J43" s="15"/>
    </row>
    <row r="44" ht="35.85" customHeight="1" spans="1:10">
      <c r="A44" s="9"/>
      <c r="B44" s="9" t="s">
        <v>88</v>
      </c>
      <c r="C44" s="9"/>
      <c r="D44" s="9"/>
      <c r="E44" s="9">
        <f>SUM(E4:E43)</f>
        <v>9104.27</v>
      </c>
      <c r="F44" s="6"/>
      <c r="G44" s="6">
        <f>SUM(G4:G43)</f>
        <v>273128.1</v>
      </c>
      <c r="H44" s="6">
        <f>SUM(H4:H43)</f>
        <v>1560000</v>
      </c>
      <c r="I44" s="6">
        <f>SUM(I4:I43)</f>
        <v>1833128.1</v>
      </c>
      <c r="J44" s="9"/>
    </row>
    <row r="45" spans="1:10">
      <c r="A45" s="10"/>
      <c r="B45" s="11"/>
      <c r="C45" s="10"/>
      <c r="D45" s="10"/>
      <c r="E45" s="10"/>
      <c r="F45" s="12"/>
      <c r="G45" s="12"/>
      <c r="H45" s="12"/>
      <c r="I45" s="12"/>
      <c r="J45" s="10"/>
    </row>
    <row r="46" spans="6:9">
      <c r="F46" s="13"/>
      <c r="G46" s="13"/>
      <c r="H46" s="13"/>
      <c r="I46" s="13"/>
    </row>
    <row r="47" spans="6:9">
      <c r="F47" s="13"/>
      <c r="G47" s="13"/>
      <c r="H47" s="13"/>
      <c r="I47" s="13"/>
    </row>
  </sheetData>
  <mergeCells count="2">
    <mergeCell ref="A1:J1"/>
    <mergeCell ref="A2:J2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2023-11-06T07:03:06Z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